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12.xml" ContentType="application/vnd.openxmlformats-officedocument.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nhoffman\Downloads\"/>
    </mc:Choice>
  </mc:AlternateContent>
  <xr:revisionPtr revIDLastSave="0" documentId="13_ncr:1_{78C3D372-80E6-4774-B171-EFB1A2C2D53D}" xr6:coauthVersionLast="46" xr6:coauthVersionMax="46" xr10:uidLastSave="{00000000-0000-0000-0000-000000000000}"/>
  <bookViews>
    <workbookView xWindow="-28455" yWindow="420" windowWidth="23715" windowHeight="12075" tabRatio="934" xr2:uid="{00000000-000D-0000-FFFF-FFFF00000000}"/>
  </bookViews>
  <sheets>
    <sheet name="NOTES" sheetId="22" r:id="rId1"/>
    <sheet name="COMBINED" sheetId="14" r:id="rId2"/>
    <sheet name="IQR" sheetId="5" r:id="rId3"/>
    <sheet name="IQR and MU eCQM Reporting" sheetId="30" r:id="rId4"/>
    <sheet name="VBP" sheetId="11" r:id="rId5"/>
    <sheet name="VBP Program Methodology" sheetId="54" r:id="rId6"/>
    <sheet name="VBP FFY 2021" sheetId="55" r:id="rId7"/>
    <sheet name="VBP FFY 2022" sheetId="56" r:id="rId8"/>
    <sheet name="VBP FFY 2023" sheetId="57" r:id="rId9"/>
    <sheet name="Readmissions" sheetId="23" r:id="rId10"/>
    <sheet name="RRP Reference Guide" sheetId="58" r:id="rId11"/>
    <sheet name="HAC Penalty Program" sheetId="24" r:id="rId12"/>
    <sheet name="HAC Program Reference Guide" sheetId="59" r:id="rId13"/>
    <sheet name="APU" sheetId="1" state="hidden" r:id="rId14"/>
    <sheet name="Data Collection Year" sheetId="2" state="hidden" r:id="rId15"/>
    <sheet name="OQR" sheetId="4" r:id="rId16"/>
    <sheet name="IPF" sheetId="20" r:id="rId17"/>
    <sheet name="IRF" sheetId="8" r:id="rId18"/>
    <sheet name="LTCH" sheetId="9" r:id="rId19"/>
    <sheet name="Nursing Home Compare" sheetId="29" state="hidden" r:id="rId20"/>
    <sheet name="SNF QRP" sheetId="33" r:id="rId21"/>
    <sheet name="SNF VBP" sheetId="34" r:id="rId22"/>
    <sheet name="Home Health QRP" sheetId="28" r:id="rId23"/>
    <sheet name="Cancer Hospital QR " sheetId="53" r:id="rId24"/>
    <sheet name="ASC" sheetId="12" r:id="rId25"/>
    <sheet name="ACO" sheetId="13" r:id="rId26"/>
    <sheet name="CMS CALENDAR 12_7_10" sheetId="7" state="hidden" r:id="rId27"/>
    <sheet name="Not Adopted" sheetId="17" state="hidden" r:id="rId28"/>
    <sheet name="Questions" sheetId="18" state="hidden" r:id="rId29"/>
    <sheet name="Edit Log 11.30" sheetId="19" state="hidden" r:id="rId30"/>
  </sheets>
  <externalReferences>
    <externalReference r:id="rId31"/>
    <externalReference r:id="rId32"/>
    <externalReference r:id="rId33"/>
    <externalReference r:id="rId34"/>
    <externalReference r:id="rId35"/>
  </externalReferences>
  <definedNames>
    <definedName name="_Order1">255</definedName>
    <definedName name="_Order2">255</definedName>
    <definedName name="array">'[1]S10_All Fields_G3_NPSR'!$A:$IV</definedName>
    <definedName name="BASE_PERIOD_2014" localSheetId="12">[2]Constants!$C$6</definedName>
    <definedName name="BASE_PERIOD_2014" localSheetId="10">[2]Constants!$C$6</definedName>
    <definedName name="BASE_PERIOD_2014" localSheetId="5">[2]Constants!$C$6</definedName>
    <definedName name="BASE_PERIOD_2014">[3]Constants!$C$6</definedName>
    <definedName name="BaseLineMatrix" localSheetId="23">{1,2;3,4}</definedName>
    <definedName name="BaseLineMatrix" localSheetId="12">{1,2;3,4}</definedName>
    <definedName name="BaseLineMatrix" localSheetId="10">{1,2;3,4}</definedName>
    <definedName name="BaseLineMatrix" localSheetId="5">{1,2;3,4}</definedName>
    <definedName name="BaseLineMatrix">{1,2;3,4}</definedName>
    <definedName name="CLABSI_Base_Period" localSheetId="12">[2]Constants!$C$12</definedName>
    <definedName name="CLABSI_Base_Period" localSheetId="10">[2]Constants!$C$12</definedName>
    <definedName name="CLABSI_Base_Period" localSheetId="5">[2]Constants!$C$12</definedName>
    <definedName name="CLABSI_Base_Period">[3]Constants!$C$12</definedName>
    <definedName name="CLABSI_MIN_CASES" localSheetId="12">'[2]Patient Outcomes - Score Calc'!$P$2</definedName>
    <definedName name="CLABSI_MIN_CASES" localSheetId="10">'[2]Patient Outcomes - Score Calc'!$P$2</definedName>
    <definedName name="CLABSI_MIN_CASES" localSheetId="5">'[2]Patient Outcomes - Score Calc'!$P$2</definedName>
    <definedName name="CLABSI_MIN_CASES">'[3]Patient Outcomes - Score Calc'!$P$2</definedName>
    <definedName name="CLABSI_Scoring_Period" localSheetId="12">[2]Constants!$C$11</definedName>
    <definedName name="CLABSI_Scoring_Period" localSheetId="10">[2]Constants!$C$11</definedName>
    <definedName name="CLABSI_Scoring_Period" localSheetId="5">[2]Constants!$C$11</definedName>
    <definedName name="CLABSI_Scoring_Period">[3]Constants!$C$11</definedName>
    <definedName name="column_num">'[1]S10_All Fields_G3_NPSR'!$A$1:$IV$1</definedName>
    <definedName name="DG_PRINT_SETTINGS_001" localSheetId="23">{"001","Reference Guide","'VBP FFY 2018'!$A$1","A1",6,"Provider",FALSE,"\\alb-printserver\HSI LaserJet on Ne06:","#ID# - #NAME#","","",#N/A,#N/A,#N/A,#N/A,#N/A,#N/A,#N/A,#N/A,#N/A,0,1,2,3,4,5}</definedName>
    <definedName name="DG_PRINT_SETTINGS_001" localSheetId="12">{"001","Reference Guide","'VBP FFY 2021'!$A$1","'VBP FFY 2021'!$A$1",6,"Provider",FALSE,"Adobe PDF on Ne06:","#ID# - #NAME#","","",#N/A,#N/A,#N/A,#N/A,#N/A,#N/A,#N/A,#N/A,#N/A,0,1,2,3,4,5}</definedName>
    <definedName name="DG_PRINT_SETTINGS_001" localSheetId="10">{"001","Reference Guide","'VBP FFY 2021'!$A$1","'VBP FFY 2021'!$A$1",6,"Provider",FALSE,"Adobe PDF on Ne06:","#ID# - #NAME#","","",#N/A,#N/A,#N/A,#N/A,#N/A,#N/A,#N/A,#N/A,#N/A,0,1,2,3,4,5}</definedName>
    <definedName name="DG_PRINT_SETTINGS_001" localSheetId="5">{"001","Reference Guide","'VBP FFY 2021'!$A$1","'VBP FFY 2021'!$A$1",6,"Provider",FALSE,"Adobe PDF on Ne06:","#ID# - #NAME#","","",#N/A,#N/A,#N/A,#N/A,#N/A,#N/A,#N/A,#N/A,#N/A,0,1,2,3,4,5}</definedName>
    <definedName name="DG_PRINT_SETTINGS_001">{"001","Reference Guide","'VBP FFY 2018'!$A$1","A1",6,"Provider",FALSE,"\\alb-printserver\HSI LaserJet on Ne06:","#ID# - #NAME#","","",#N/A,#N/A,#N/A,#N/A,#N/A,#N/A,#N/A,#N/A,#N/A,0,1,2,3,4,5}</definedName>
    <definedName name="DG_SHEET_ID" localSheetId="12" hidden="1">5</definedName>
    <definedName name="DG_SHEET_ID" localSheetId="10" hidden="1">4</definedName>
    <definedName name="DG_SHEET_ID" localSheetId="6" hidden="1">0</definedName>
    <definedName name="DG_SHEET_ID" localSheetId="7" hidden="1">1</definedName>
    <definedName name="DG_SHEET_ID" localSheetId="8" hidden="1">2</definedName>
    <definedName name="DG_SHEET_ID" localSheetId="5" hidden="1">3</definedName>
    <definedName name="EffFacChecking" localSheetId="12">'[2]Efficiency Facility Data'!$A$1:$G$65536</definedName>
    <definedName name="EffFacChecking" localSheetId="10">'[2]Efficiency Facility Data'!$A$1:$G$65536</definedName>
    <definedName name="EffFacChecking" localSheetId="5">'[2]Efficiency Facility Data'!$A$1:$G$65536</definedName>
    <definedName name="EffFacChecking">'[3]Efficiency Facility Data'!$A$1:$G$65536</definedName>
    <definedName name="EFFICIENCY_BASE_PERIOD" localSheetId="12">[2]Constants!$C$15</definedName>
    <definedName name="EFFICIENCY_BASE_PERIOD" localSheetId="10">[2]Constants!$C$15</definedName>
    <definedName name="EFFICIENCY_BASE_PERIOD" localSheetId="5">[2]Constants!$C$15</definedName>
    <definedName name="EFFICIENCY_BASE_PERIOD">[3]Constants!$C$15</definedName>
    <definedName name="Efficiency_Facility" localSheetId="12">#REF!</definedName>
    <definedName name="Efficiency_Facility" localSheetId="10">#REF!</definedName>
    <definedName name="Efficiency_Facility" localSheetId="6">#REF!</definedName>
    <definedName name="Efficiency_Facility" localSheetId="7">#REF!</definedName>
    <definedName name="Efficiency_Facility" localSheetId="8">#REF!</definedName>
    <definedName name="Efficiency_Facility" localSheetId="5">#REF!</definedName>
    <definedName name="Efficiency_Facility">#REF!</definedName>
    <definedName name="EFFICIENCY_SCORING_PERIOD" localSheetId="12">[2]Constants!$C$14</definedName>
    <definedName name="EFFICIENCY_SCORING_PERIOD" localSheetId="10">[2]Constants!$C$14</definedName>
    <definedName name="EFFICIENCY_SCORING_PERIOD" localSheetId="5">[2]Constants!$C$14</definedName>
    <definedName name="EFFICIENCY_SCORING_PERIOD">[3]Constants!$C$14</definedName>
    <definedName name="Efficiency_State" localSheetId="12">#REF!</definedName>
    <definedName name="Efficiency_State" localSheetId="10">#REF!</definedName>
    <definedName name="Efficiency_State" localSheetId="6">#REF!</definedName>
    <definedName name="Efficiency_State" localSheetId="7">#REF!</definedName>
    <definedName name="Efficiency_State" localSheetId="8">#REF!</definedName>
    <definedName name="Efficiency_State" localSheetId="5">#REF!</definedName>
    <definedName name="Efficiency_State">#REF!</definedName>
    <definedName name="Efficiency_US" localSheetId="12">#REF!</definedName>
    <definedName name="Efficiency_US" localSheetId="10">#REF!</definedName>
    <definedName name="Efficiency_US" localSheetId="6">#REF!</definedName>
    <definedName name="Efficiency_US" localSheetId="7">#REF!</definedName>
    <definedName name="Efficiency_US" localSheetId="8">#REF!</definedName>
    <definedName name="Efficiency_US" localSheetId="5">#REF!</definedName>
    <definedName name="Efficiency_US">#REF!</definedName>
    <definedName name="EffNationalChecking" localSheetId="12">'[2]Efficiency National Data'!$A$1:$F$65536</definedName>
    <definedName name="EffNationalChecking" localSheetId="10">'[2]Efficiency National Data'!$A$1:$F$65536</definedName>
    <definedName name="EffNationalChecking" localSheetId="5">'[2]Efficiency National Data'!$A$1:$F$65536</definedName>
    <definedName name="EffNationalChecking">'[3]Efficiency National Data'!$A$1:$F$65536</definedName>
    <definedName name="ErrorScanPathStr" hidden="1">"\\Zeus\SYS\Dept\EFI\Shared\Projects\State Assoc Clients\Product Management\Quality\VBP\Report Generator\output\P4P 2Q2010 DEV v1.ERR"</definedName>
    <definedName name="HTML_CodePage">1252</definedName>
    <definedName name="HTML_Control" localSheetId="23">{"'data dictionary'!$A$1:$C$26"}</definedName>
    <definedName name="HTML_Control" localSheetId="12">{"'data dictionary'!$A$1:$C$26"}</definedName>
    <definedName name="HTML_Control" localSheetId="10">{"'data dictionary'!$A$1:$C$26"}</definedName>
    <definedName name="HTML_Control" localSheetId="5">{"'data dictionary'!$A$1:$C$26"}</definedName>
    <definedName name="HTML_Control">{"'data dictionary'!$A$1:$C$26"}</definedName>
    <definedName name="HTML_Description">""</definedName>
    <definedName name="HTML_Email">""</definedName>
    <definedName name="HTML_Header">"data dictionary"</definedName>
    <definedName name="HTML_LastUpdate">"09/28/2000"</definedName>
    <definedName name="HTML_LineAfter">FALSE</definedName>
    <definedName name="HTML_LineBefore">FALSE</definedName>
    <definedName name="HTML_Name">"HCFA Software Control"</definedName>
    <definedName name="HTML_OBDlg2">TRUE</definedName>
    <definedName name="HTML_OBDlg4">TRUE</definedName>
    <definedName name="HTML_OS">0</definedName>
    <definedName name="HTML_PathFile" hidden="1">"d:\Data\MyFiles\MyHTML.htm"</definedName>
    <definedName name="HTML_Title">"data"</definedName>
    <definedName name="Hvbp_ami_02_07_2013" localSheetId="12">#REF!</definedName>
    <definedName name="Hvbp_ami_02_07_2013" localSheetId="10">#REF!</definedName>
    <definedName name="Hvbp_ami_02_07_2013" localSheetId="6">#REF!</definedName>
    <definedName name="Hvbp_ami_02_07_2013" localSheetId="7">#REF!</definedName>
    <definedName name="Hvbp_ami_02_07_2013" localSheetId="8">#REF!</definedName>
    <definedName name="Hvbp_ami_02_07_2013" localSheetId="5">#REF!</definedName>
    <definedName name="Hvbp_ami_02_07_2013">#REF!</definedName>
    <definedName name="Hvbp_ami_10_28_2013" localSheetId="12">#REF!</definedName>
    <definedName name="Hvbp_ami_10_28_2013" localSheetId="10">#REF!</definedName>
    <definedName name="Hvbp_ami_10_28_2013" localSheetId="6">#REF!</definedName>
    <definedName name="Hvbp_ami_10_28_2013" localSheetId="7">#REF!</definedName>
    <definedName name="Hvbp_ami_10_28_2013" localSheetId="8">#REF!</definedName>
    <definedName name="Hvbp_ami_10_28_2013" localSheetId="5">#REF!</definedName>
    <definedName name="Hvbp_ami_10_28_2013">#REF!</definedName>
    <definedName name="Hvbp_hai_02_07_2013" localSheetId="12">'[2]PS VBP_HAI2013'!$A$1:$X$2985</definedName>
    <definedName name="Hvbp_hai_02_07_2013" localSheetId="10">'[2]PS VBP_HAI2013'!$A$1:$X$2985</definedName>
    <definedName name="Hvbp_hai_02_07_2013" localSheetId="5">'[2]PS VBP_HAI2013'!$A$1:$X$2985</definedName>
    <definedName name="Hvbp_hai_02_07_2013">'[3]PS VBP_HAI2013'!$A$1:$X$2985</definedName>
    <definedName name="Hvbp_hai_10_28_2013" localSheetId="12">#REF!</definedName>
    <definedName name="Hvbp_hai_10_28_2013" localSheetId="10">#REF!</definedName>
    <definedName name="Hvbp_hai_10_28_2013" localSheetId="6">#REF!</definedName>
    <definedName name="Hvbp_hai_10_28_2013" localSheetId="7">#REF!</definedName>
    <definedName name="Hvbp_hai_10_28_2013" localSheetId="8">#REF!</definedName>
    <definedName name="Hvbp_hai_10_28_2013" localSheetId="5">#REF!</definedName>
    <definedName name="Hvbp_hai_10_28_2013">#REF!</definedName>
    <definedName name="Hvbp_hcahps_02_07_2013" localSheetId="12">'[2]PS VBP_HCAHPS2013'!$A$1:$AG$2985</definedName>
    <definedName name="Hvbp_hcahps_02_07_2013" localSheetId="10">'[2]PS VBP_HCAHPS2013'!$A$1:$AG$2985</definedName>
    <definedName name="Hvbp_hcahps_02_07_2013" localSheetId="5">'[2]PS VBP_HCAHPS2013'!$A$1:$AG$2985</definedName>
    <definedName name="Hvbp_hcahps_02_07_2013">'[3]PS VBP_HCAHPS2013'!$A$1:$AG$2985</definedName>
    <definedName name="Hvbp_hcahps_10_28_2013" localSheetId="12">'[2]PS VBP_HCAHPS2014'!$A$1:$AG$2729</definedName>
    <definedName name="Hvbp_hcahps_10_28_2013" localSheetId="10">'[2]PS VBP_HCAHPS2014'!$A$1:$AG$2729</definedName>
    <definedName name="Hvbp_hcahps_10_28_2013" localSheetId="5">'[2]PS VBP_HCAHPS2014'!$A$1:$AG$2729</definedName>
    <definedName name="Hvbp_hcahps_10_28_2013">'[3]PS VBP_HCAHPS2014'!$A$1:$AG$2729</definedName>
    <definedName name="Hvbp_hf_02_07_2013" localSheetId="12">'[2]PS VBP_HF2013'!$A$1:$L$2985</definedName>
    <definedName name="Hvbp_hf_02_07_2013" localSheetId="10">'[2]PS VBP_HF2013'!$A$1:$L$2985</definedName>
    <definedName name="Hvbp_hf_02_07_2013" localSheetId="5">'[2]PS VBP_HF2013'!$A$1:$L$2985</definedName>
    <definedName name="Hvbp_hf_02_07_2013">'[3]PS VBP_HF2013'!$A$1:$L$2985</definedName>
    <definedName name="Hvbp_hf_10_28_2013" localSheetId="12">#REF!</definedName>
    <definedName name="Hvbp_hf_10_28_2013" localSheetId="10">#REF!</definedName>
    <definedName name="Hvbp_hf_10_28_2013" localSheetId="6">#REF!</definedName>
    <definedName name="Hvbp_hf_10_28_2013" localSheetId="7">#REF!</definedName>
    <definedName name="Hvbp_hf_10_28_2013" localSheetId="8">#REF!</definedName>
    <definedName name="Hvbp_hf_10_28_2013" localSheetId="5">#REF!</definedName>
    <definedName name="Hvbp_hf_10_28_2013">#REF!</definedName>
    <definedName name="Hvbp_outcome_10_28_2013" localSheetId="12">#REF!</definedName>
    <definedName name="Hvbp_outcome_10_28_2013" localSheetId="10">#REF!</definedName>
    <definedName name="Hvbp_outcome_10_28_2013" localSheetId="6">#REF!</definedName>
    <definedName name="Hvbp_outcome_10_28_2013" localSheetId="7">#REF!</definedName>
    <definedName name="Hvbp_outcome_10_28_2013" localSheetId="8">#REF!</definedName>
    <definedName name="Hvbp_outcome_10_28_2013" localSheetId="5">#REF!</definedName>
    <definedName name="Hvbp_outcome_10_28_2013">#REF!</definedName>
    <definedName name="Hvbp_pn_02_07_2013" localSheetId="12">'[2]PS VBP_PN2013'!$A$1:$P$2985</definedName>
    <definedName name="Hvbp_pn_02_07_2013" localSheetId="10">'[2]PS VBP_PN2013'!$A$1:$P$2985</definedName>
    <definedName name="Hvbp_pn_02_07_2013" localSheetId="5">'[2]PS VBP_PN2013'!$A$1:$P$2985</definedName>
    <definedName name="Hvbp_pn_02_07_2013">'[3]PS VBP_PN2013'!$A$1:$P$2985</definedName>
    <definedName name="Hvbp_pn_10_28_2013" localSheetId="12">#REF!</definedName>
    <definedName name="Hvbp_pn_10_28_2013" localSheetId="10">#REF!</definedName>
    <definedName name="Hvbp_pn_10_28_2013" localSheetId="6">#REF!</definedName>
    <definedName name="Hvbp_pn_10_28_2013" localSheetId="7">#REF!</definedName>
    <definedName name="Hvbp_pn_10_28_2013" localSheetId="8">#REF!</definedName>
    <definedName name="Hvbp_pn_10_28_2013" localSheetId="5">#REF!</definedName>
    <definedName name="Hvbp_pn_10_28_2013">#REF!</definedName>
    <definedName name="Hvbp_scip_02_07_2013" localSheetId="12">'[2]PS VBP_SCIP2013'!$A$1:$T$2985</definedName>
    <definedName name="Hvbp_scip_02_07_2013" localSheetId="10">'[2]PS VBP_SCIP2013'!$A$1:$T$2985</definedName>
    <definedName name="Hvbp_scip_02_07_2013" localSheetId="5">'[2]PS VBP_SCIP2013'!$A$1:$T$2985</definedName>
    <definedName name="Hvbp_scip_02_07_2013">'[3]PS VBP_SCIP2013'!$A$1:$T$2985</definedName>
    <definedName name="Hvbp_scip_10_28_2013" localSheetId="12">#REF!</definedName>
    <definedName name="Hvbp_scip_10_28_2013" localSheetId="10">#REF!</definedName>
    <definedName name="Hvbp_scip_10_28_2013" localSheetId="6">#REF!</definedName>
    <definedName name="Hvbp_scip_10_28_2013" localSheetId="7">#REF!</definedName>
    <definedName name="Hvbp_scip_10_28_2013" localSheetId="8">#REF!</definedName>
    <definedName name="Hvbp_scip_10_28_2013" localSheetId="5">#REF!</definedName>
    <definedName name="Hvbp_scip_10_28_2013">#REF!</definedName>
    <definedName name="Impact2014CN">'[4]Impact 2014 CN'!$A$7:$AY$99</definedName>
    <definedName name="Impact2015">'[4]Impact 2015 FR'!$A$7:$BH$97</definedName>
    <definedName name="InsufficientDataMsg">"Insufficient Data"</definedName>
    <definedName name="MORT_BASE_PERIOD" localSheetId="12">[2]Constants!$C$9</definedName>
    <definedName name="MORT_BASE_PERIOD" localSheetId="10">[2]Constants!$C$9</definedName>
    <definedName name="MORT_BASE_PERIOD" localSheetId="5">[2]Constants!$C$9</definedName>
    <definedName name="MORT_BASE_PERIOD">[3]Constants!$C$9</definedName>
    <definedName name="MORT_SCORING_PERIOD" localSheetId="12">[2]Constants!$C$8</definedName>
    <definedName name="MORT_SCORING_PERIOD" localSheetId="10">[2]Constants!$C$8</definedName>
    <definedName name="MORT_SCORING_PERIOD" localSheetId="5">[2]Constants!$C$8</definedName>
    <definedName name="MORT_SCORING_PERIOD">[3]Constants!$C$8</definedName>
    <definedName name="MyName">"Ashton"</definedName>
    <definedName name="NullScoreMsg">"No CMS Score"</definedName>
    <definedName name="Outcomes_Facility" localSheetId="12">#REF!</definedName>
    <definedName name="Outcomes_Facility" localSheetId="10">#REF!</definedName>
    <definedName name="Outcomes_Facility" localSheetId="6">#REF!</definedName>
    <definedName name="Outcomes_Facility" localSheetId="7">#REF!</definedName>
    <definedName name="Outcomes_Facility" localSheetId="8">#REF!</definedName>
    <definedName name="Outcomes_Facility" localSheetId="5">#REF!</definedName>
    <definedName name="Outcomes_Facility">#REF!</definedName>
    <definedName name="Outcomes_US" localSheetId="12">#REF!</definedName>
    <definedName name="Outcomes_US" localSheetId="10">#REF!</definedName>
    <definedName name="Outcomes_US" localSheetId="6">#REF!</definedName>
    <definedName name="Outcomes_US" localSheetId="7">#REF!</definedName>
    <definedName name="Outcomes_US" localSheetId="8">#REF!</definedName>
    <definedName name="Outcomes_US" localSheetId="5">#REF!</definedName>
    <definedName name="Outcomes_US">#REF!</definedName>
    <definedName name="OutcomesFacilityChecking" localSheetId="12">'[2]Outcomes Facility Data'!$A$1:$AB$65536</definedName>
    <definedName name="OutcomesFacilityChecking" localSheetId="10">'[2]Outcomes Facility Data'!$A$1:$AB$65536</definedName>
    <definedName name="OutcomesFacilityChecking" localSheetId="5">'[2]Outcomes Facility Data'!$A$1:$AB$65536</definedName>
    <definedName name="OutcomesFacilityChecking">'[3]Outcomes Facility Data'!$A$1:$AB$65536</definedName>
    <definedName name="OutcomesNationalChecking" localSheetId="12">'[2]Outcomes National Data'!$A$1:$F$65536</definedName>
    <definedName name="OutcomesNationalChecking" localSheetId="10">'[2]Outcomes National Data'!$A$1:$F$65536</definedName>
    <definedName name="OutcomesNationalChecking" localSheetId="5">'[2]Outcomes National Data'!$A$1:$F$65536</definedName>
    <definedName name="OutcomesNationalChecking">'[3]Outcomes National Data'!$A$1:$F$65536</definedName>
    <definedName name="PE_Facility" localSheetId="12">#REF!</definedName>
    <definedName name="PE_Facility" localSheetId="10">#REF!</definedName>
    <definedName name="PE_Facility" localSheetId="6">#REF!</definedName>
    <definedName name="PE_Facility" localSheetId="7">#REF!</definedName>
    <definedName name="PE_Facility" localSheetId="8">#REF!</definedName>
    <definedName name="PE_Facility" localSheetId="5">#REF!</definedName>
    <definedName name="PE_Facility">#REF!</definedName>
    <definedName name="PE_State" localSheetId="12">#REF!</definedName>
    <definedName name="PE_State" localSheetId="10">#REF!</definedName>
    <definedName name="PE_State" localSheetId="6">#REF!</definedName>
    <definedName name="PE_State" localSheetId="7">#REF!</definedName>
    <definedName name="PE_State" localSheetId="8">#REF!</definedName>
    <definedName name="PE_State" localSheetId="5">#REF!</definedName>
    <definedName name="PE_State">#REF!</definedName>
    <definedName name="PE_US" localSheetId="12">#REF!</definedName>
    <definedName name="PE_US" localSheetId="10">#REF!</definedName>
    <definedName name="PE_US" localSheetId="6">#REF!</definedName>
    <definedName name="PE_US" localSheetId="7">#REF!</definedName>
    <definedName name="PE_US" localSheetId="8">#REF!</definedName>
    <definedName name="PE_US" localSheetId="5">#REF!</definedName>
    <definedName name="PE_US">#REF!</definedName>
    <definedName name="PEFacilityChecking" localSheetId="12">'[2]Patient Exp. Facility Data'!$A$1:$AE$65536</definedName>
    <definedName name="PEFacilityChecking" localSheetId="10">'[2]Patient Exp. Facility Data'!$A$1:$AE$65536</definedName>
    <definedName name="PEFacilityChecking" localSheetId="5">'[2]Patient Exp. Facility Data'!$A$1:$AE$65536</definedName>
    <definedName name="PEFacilityChecking">'[3]Patient Exp. Facility Data'!$A$1:$AE$65536</definedName>
    <definedName name="PENationalChecking" localSheetId="12">'[2]Patient Exp. National Data'!$A$1:$F$65536</definedName>
    <definedName name="PENationalChecking" localSheetId="10">'[2]Patient Exp. National Data'!$A$1:$F$65536</definedName>
    <definedName name="PENationalChecking" localSheetId="5">'[2]Patient Exp. National Data'!$A$1:$F$65536</definedName>
    <definedName name="PENationalChecking">'[3]Patient Exp. National Data'!$A$1:$F$65536</definedName>
    <definedName name="_xlnm.Print_Area" localSheetId="25">ACO!$A$1:$I$25</definedName>
    <definedName name="_xlnm.Print_Area" localSheetId="13">APU!$A:$D</definedName>
    <definedName name="_xlnm.Print_Area" localSheetId="24">ASC!$A$1:$R$16</definedName>
    <definedName name="_xlnm.Print_Area" localSheetId="23">'Cancer Hospital QR '!$A$1:$O$31</definedName>
    <definedName name="_xlnm.Print_Area" localSheetId="1">COMBINED!$A$1:$Q$278</definedName>
    <definedName name="_xlnm.Print_Area" localSheetId="11">'HAC Penalty Program'!$A$1:$O$9</definedName>
    <definedName name="_xlnm.Print_Area" localSheetId="12">'HAC Program Reference Guide'!$B$4:$N$62</definedName>
    <definedName name="_xlnm.Print_Area" localSheetId="16">IPF!$A$1:$O$22</definedName>
    <definedName name="_xlnm.Print_Area" localSheetId="2">IQR!$A$1:$S$109</definedName>
    <definedName name="_xlnm.Print_Area" localSheetId="3">'IQR and MU eCQM Reporting'!$A$1:$X$32</definedName>
    <definedName name="_xlnm.Print_Area" localSheetId="17">IRF!$A$1:$S$20</definedName>
    <definedName name="_xlnm.Print_Area" localSheetId="18">LTCH!$A$1:$S$20</definedName>
    <definedName name="_xlnm.Print_Area" localSheetId="15">OQR!$A$1:$S$35</definedName>
    <definedName name="_xlnm.Print_Area" localSheetId="9">Readmissions!$A$1:$Q$7</definedName>
    <definedName name="_xlnm.Print_Area" localSheetId="10">'RRP Reference Guide'!$B$4:$F$52</definedName>
    <definedName name="_xlnm.Print_Area" localSheetId="20">'SNF QRP'!$A$1:$M$13</definedName>
    <definedName name="_xlnm.Print_Area" localSheetId="21">'SNF VBP'!$A$1:$J$3</definedName>
    <definedName name="_xlnm.Print_Area" localSheetId="4">VBP!$A$1:$T$39</definedName>
    <definedName name="_xlnm.Print_Area" localSheetId="6">'VBP FFY 2021'!$B$4:$K$66</definedName>
    <definedName name="_xlnm.Print_Area" localSheetId="7">'VBP FFY 2022'!$B$4:$K$66</definedName>
    <definedName name="_xlnm.Print_Area" localSheetId="8">'VBP FFY 2023'!$B$4:$K$67</definedName>
    <definedName name="_xlnm.Print_Area" localSheetId="5">'VBP Program Methodology'!$D$4:$S$74</definedName>
    <definedName name="_xlnm.Print_Titles" localSheetId="25">ACO!$1:$1</definedName>
    <definedName name="_xlnm.Print_Titles" localSheetId="1">COMBINED!$1:$1</definedName>
    <definedName name="_xlnm.Print_Titles" localSheetId="2">IQR!$1:$1</definedName>
    <definedName name="_xlnm.Print_Titles" localSheetId="17">IRF!$1:$1</definedName>
    <definedName name="_xlnm.Print_Titles" localSheetId="18">LTCH!$1:$1</definedName>
    <definedName name="_xlnm.Print_Titles" localSheetId="15">OQR!$1:$1</definedName>
    <definedName name="_xlnm.Print_Titles" localSheetId="4">VBP!$1:$1</definedName>
    <definedName name="Process_Facility" localSheetId="12">#REF!</definedName>
    <definedName name="Process_Facility" localSheetId="10">#REF!</definedName>
    <definedName name="Process_Facility" localSheetId="6">#REF!</definedName>
    <definedName name="Process_Facility" localSheetId="7">#REF!</definedName>
    <definedName name="Process_Facility" localSheetId="8">#REF!</definedName>
    <definedName name="Process_Facility" localSheetId="5">#REF!</definedName>
    <definedName name="Process_Facility">#REF!</definedName>
    <definedName name="Process_State" localSheetId="12">#REF!</definedName>
    <definedName name="Process_State" localSheetId="10">#REF!</definedName>
    <definedName name="Process_State" localSheetId="6">#REF!</definedName>
    <definedName name="Process_State" localSheetId="7">#REF!</definedName>
    <definedName name="Process_State" localSheetId="8">#REF!</definedName>
    <definedName name="Process_State" localSheetId="5">#REF!</definedName>
    <definedName name="Process_State">#REF!</definedName>
    <definedName name="Process_US" localSheetId="12">#REF!</definedName>
    <definedName name="Process_US" localSheetId="10">#REF!</definedName>
    <definedName name="Process_US" localSheetId="6">#REF!</definedName>
    <definedName name="Process_US" localSheetId="7">#REF!</definedName>
    <definedName name="Process_US" localSheetId="8">#REF!</definedName>
    <definedName name="Process_US" localSheetId="5">#REF!</definedName>
    <definedName name="Process_US">#REF!</definedName>
    <definedName name="ProcessFacChecking" localSheetId="12">'[2]Process Facility Data'!$A$1:$BH$65536</definedName>
    <definedName name="ProcessFacChecking" localSheetId="10">'[2]Process Facility Data'!$A$1:$BH$65536</definedName>
    <definedName name="ProcessFacChecking" localSheetId="5">'[2]Process Facility Data'!$A$1:$BH$65536</definedName>
    <definedName name="ProcessFacChecking">'[3]Process Facility Data'!$A$1:$BH$65536</definedName>
    <definedName name="ProcessNatChecking" localSheetId="12">'[2]Process National Data'!$A$1:$F$65536</definedName>
    <definedName name="ProcessNatChecking" localSheetId="10">'[2]Process National Data'!$A$1:$F$65536</definedName>
    <definedName name="ProcessNatChecking" localSheetId="5">'[2]Process National Data'!$A$1:$F$65536</definedName>
    <definedName name="ProcessNatChecking">'[3]Process National Data'!$A$1:$F$65536</definedName>
    <definedName name="PSI90ScoringPeriod" localSheetId="12">[2]Constants!$C$17</definedName>
    <definedName name="PSI90ScoringPeriod" localSheetId="10">[2]Constants!$C$17</definedName>
    <definedName name="PSI90ScoringPeriod" localSheetId="5">[2]Constants!$C$17</definedName>
    <definedName name="PSI90ScoringPeriod">[3]Constants!$C$17</definedName>
    <definedName name="row_num">'[1]S10_All Fields_G3_NPSR'!$A$1:$A$65536</definedName>
    <definedName name="SCORING_PERIOD" localSheetId="12">[2]Constants!$C$5</definedName>
    <definedName name="SCORING_PERIOD" localSheetId="10">[2]Constants!$C$5</definedName>
    <definedName name="SCORING_PERIOD" localSheetId="5">[2]Constants!$C$5</definedName>
    <definedName name="SCORING_PERIOD">[3]Constants!$C$5</definedName>
    <definedName name="second_version" localSheetId="23">{"'data dictionary'!$A$1:$C$26"}</definedName>
    <definedName name="second_version" localSheetId="12">{"'data dictionary'!$A$1:$C$26"}</definedName>
    <definedName name="second_version" localSheetId="10">{"'data dictionary'!$A$1:$C$26"}</definedName>
    <definedName name="second_version" localSheetId="5">{"'data dictionary'!$A$1:$C$26"}</definedName>
    <definedName name="second_version">{"'data dictionary'!$A$1:$C$26"}</definedName>
    <definedName name="TEMPHCAHPSScoringPeriod" localSheetId="12">[2]Constants!$D$5</definedName>
    <definedName name="TEMPHCAHPSScoringPeriod" localSheetId="10">[2]Constants!$D$5</definedName>
    <definedName name="TEMPHCAHPSScoringPeriod" localSheetId="5">[2]Constants!$D$5</definedName>
    <definedName name="TEMPHCAHPSScoringPeriod">[3]Constants!$D$5</definedName>
    <definedName name="Under25Msg">"*"</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00" i="59" l="1"/>
  <c r="Y100" i="59"/>
  <c r="Z100" i="59"/>
  <c r="W101" i="59"/>
  <c r="Y101" i="59"/>
  <c r="Z101" i="59"/>
  <c r="Z102" i="59" s="1"/>
  <c r="W102" i="59"/>
  <c r="Y102" i="59"/>
  <c r="W103" i="59"/>
  <c r="Y103" i="59"/>
  <c r="W104" i="59"/>
  <c r="Y104" i="59"/>
  <c r="X105" i="59"/>
  <c r="W105" i="59" s="1"/>
  <c r="Y105" i="59"/>
  <c r="X106" i="59"/>
  <c r="Y106" i="59"/>
  <c r="X107" i="59"/>
  <c r="Y107" i="59"/>
  <c r="T89" i="58"/>
  <c r="P89" i="58" s="1"/>
  <c r="Y89" i="58"/>
  <c r="Y90" i="58" s="1"/>
  <c r="Y91" i="58" s="1"/>
  <c r="Y92" i="58" s="1"/>
  <c r="Y93" i="58" s="1"/>
  <c r="P90" i="58"/>
  <c r="T90" i="58"/>
  <c r="T91" i="58"/>
  <c r="P91" i="58" s="1"/>
  <c r="T92" i="58"/>
  <c r="P92" i="58" s="1"/>
  <c r="T93" i="58"/>
  <c r="P93" i="58" s="1"/>
  <c r="T94" i="58"/>
  <c r="P94" i="58" s="1"/>
  <c r="Y94" i="58" l="1"/>
  <c r="Y95" i="58" s="1"/>
  <c r="Z93" i="58"/>
  <c r="Z95" i="58" l="1"/>
  <c r="AA95" i="5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chaDC</author>
  </authors>
  <commentList>
    <comment ref="A148" authorId="0" shapeId="0" xr:uid="{00000000-0006-0000-0100-000001000000}">
      <text>
        <r>
          <rPr>
            <b/>
            <sz val="9"/>
            <color indexed="81"/>
            <rFont val="Tahoma"/>
            <family val="2"/>
          </rPr>
          <t xml:space="preserve">chaDC: Search results for 0069 do not match title or description.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chaDC</author>
  </authors>
  <commentList>
    <comment ref="A60" authorId="0" shapeId="0" xr:uid="{00000000-0006-0000-0200-000001000000}">
      <text>
        <r>
          <rPr>
            <b/>
            <sz val="9"/>
            <color indexed="81"/>
            <rFont val="Tahoma"/>
            <family val="2"/>
          </rPr>
          <t>chaDC: Only previous entry will result by searching 0113</t>
        </r>
        <r>
          <rPr>
            <sz val="9"/>
            <color indexed="81"/>
            <rFont val="Tahoma"/>
            <family val="2"/>
          </rPr>
          <t xml:space="preserve">
</t>
        </r>
      </text>
    </comment>
  </commentList>
</comments>
</file>

<file path=xl/sharedStrings.xml><?xml version="1.0" encoding="utf-8"?>
<sst xmlns="http://schemas.openxmlformats.org/spreadsheetml/2006/main" count="8657" uniqueCount="2623">
  <si>
    <t xml:space="preserve">NQF ID </t>
  </si>
  <si>
    <t xml:space="preserve">CMS ID </t>
  </si>
  <si>
    <t xml:space="preserve">Name and Description </t>
  </si>
  <si>
    <t>FY2011</t>
  </si>
  <si>
    <t>CY2011</t>
  </si>
  <si>
    <t>CY2012</t>
  </si>
  <si>
    <t>FY2013</t>
  </si>
  <si>
    <t>CY2013</t>
  </si>
  <si>
    <t>FY2012</t>
  </si>
  <si>
    <t>FY2014</t>
  </si>
  <si>
    <t>CY2014</t>
  </si>
  <si>
    <t>0533</t>
  </si>
  <si>
    <t>X</t>
  </si>
  <si>
    <t>Air embolism</t>
  </si>
  <si>
    <t>Blood incompatibility</t>
  </si>
  <si>
    <t>Vascular catheter-associated infection</t>
  </si>
  <si>
    <t>0405</t>
  </si>
  <si>
    <t>0495</t>
  </si>
  <si>
    <t>0496</t>
  </si>
  <si>
    <t>0139</t>
  </si>
  <si>
    <t>0299</t>
  </si>
  <si>
    <t>OT1-007-09</t>
  </si>
  <si>
    <t>Endorsement Pending</t>
  </si>
  <si>
    <t>0434</t>
  </si>
  <si>
    <t>0435</t>
  </si>
  <si>
    <t>0436</t>
  </si>
  <si>
    <t>0437</t>
  </si>
  <si>
    <t>0438</t>
  </si>
  <si>
    <t>0439</t>
  </si>
  <si>
    <t>0440</t>
  </si>
  <si>
    <t>0441</t>
  </si>
  <si>
    <t>0141</t>
  </si>
  <si>
    <t>0202</t>
  </si>
  <si>
    <t>0201</t>
  </si>
  <si>
    <t>0203</t>
  </si>
  <si>
    <t>0204</t>
  </si>
  <si>
    <t>0205</t>
  </si>
  <si>
    <t>0206</t>
  </si>
  <si>
    <t>0207</t>
  </si>
  <si>
    <t>0114</t>
  </si>
  <si>
    <t>0115</t>
  </si>
  <si>
    <t>0116</t>
  </si>
  <si>
    <t>0117</t>
  </si>
  <si>
    <t>0118</t>
  </si>
  <si>
    <t>0119</t>
  </si>
  <si>
    <t>0120</t>
  </si>
  <si>
    <t>0121</t>
  </si>
  <si>
    <t>0122</t>
  </si>
  <si>
    <t>0123</t>
  </si>
  <si>
    <t>0127</t>
  </si>
  <si>
    <t>0128</t>
  </si>
  <si>
    <t>0129</t>
  </si>
  <si>
    <t>0130</t>
  </si>
  <si>
    <t>0131</t>
  </si>
  <si>
    <t>AMI-I</t>
  </si>
  <si>
    <t>AMI-2</t>
  </si>
  <si>
    <t>AMI-3</t>
  </si>
  <si>
    <t>Adult smoking cessation advice/counseling</t>
  </si>
  <si>
    <t>AMI-4</t>
  </si>
  <si>
    <t>AMI-5</t>
  </si>
  <si>
    <t>AMI-7a</t>
  </si>
  <si>
    <t>AMI-8a</t>
  </si>
  <si>
    <t>HF-1</t>
  </si>
  <si>
    <t>HF-2</t>
  </si>
  <si>
    <t>HF-3</t>
  </si>
  <si>
    <t>HF-4</t>
  </si>
  <si>
    <t>PN-2</t>
  </si>
  <si>
    <t>PN-3b</t>
  </si>
  <si>
    <t>PN-4</t>
  </si>
  <si>
    <t>PN-6</t>
  </si>
  <si>
    <t>PN-5c</t>
  </si>
  <si>
    <t>PN-7</t>
  </si>
  <si>
    <t>SCIP-1</t>
  </si>
  <si>
    <t>SCIP-3</t>
  </si>
  <si>
    <t>SCIP-VTE-2</t>
  </si>
  <si>
    <t>SCIP-infection-2</t>
  </si>
  <si>
    <t>SCIP-VTE-1</t>
  </si>
  <si>
    <t>SCIP-infection-4</t>
  </si>
  <si>
    <t>SCIP-infection-6</t>
  </si>
  <si>
    <t>SCIP-infection-9</t>
  </si>
  <si>
    <t>SCIP-infection-10</t>
  </si>
  <si>
    <t>SCIP-cardiovascular-2</t>
  </si>
  <si>
    <t>0132</t>
  </si>
  <si>
    <t>0142</t>
  </si>
  <si>
    <t>0160</t>
  </si>
  <si>
    <t>0137</t>
  </si>
  <si>
    <t>0164</t>
  </si>
  <si>
    <t>0163</t>
  </si>
  <si>
    <t>NA</t>
  </si>
  <si>
    <t>Endorsed, 5-9-2007</t>
  </si>
  <si>
    <t>0136</t>
  </si>
  <si>
    <t>0135</t>
  </si>
  <si>
    <t>0150</t>
  </si>
  <si>
    <t>0148</t>
  </si>
  <si>
    <t>0151</t>
  </si>
  <si>
    <t>0149</t>
  </si>
  <si>
    <t>0527</t>
  </si>
  <si>
    <t>0529</t>
  </si>
  <si>
    <t>0218</t>
  </si>
  <si>
    <t>0528</t>
  </si>
  <si>
    <t>0300</t>
  </si>
  <si>
    <t>0301</t>
  </si>
  <si>
    <t>0453</t>
  </si>
  <si>
    <t>0452</t>
  </si>
  <si>
    <t>0284</t>
  </si>
  <si>
    <t>MORT-30-AMI</t>
  </si>
  <si>
    <t>MORT-30-HF-</t>
  </si>
  <si>
    <t>MORT-30-PN</t>
  </si>
  <si>
    <t>HCAHPS</t>
  </si>
  <si>
    <t>READ-30-HF</t>
  </si>
  <si>
    <t>READ-30-AMI</t>
  </si>
  <si>
    <t>READ-30-PN</t>
  </si>
  <si>
    <t>PSI 06</t>
  </si>
  <si>
    <t>PSI 14</t>
  </si>
  <si>
    <t>PSI 15</t>
  </si>
  <si>
    <t>IQI 11</t>
  </si>
  <si>
    <t>IQI 19</t>
  </si>
  <si>
    <t>0230</t>
  </si>
  <si>
    <t>0229</t>
  </si>
  <si>
    <t>0468</t>
  </si>
  <si>
    <t>0166</t>
  </si>
  <si>
    <t>0368</t>
  </si>
  <si>
    <t>0345</t>
  </si>
  <si>
    <t>0359</t>
  </si>
  <si>
    <t>0354</t>
  </si>
  <si>
    <t>0330</t>
  </si>
  <si>
    <t>0505</t>
  </si>
  <si>
    <t>0506</t>
  </si>
  <si>
    <t>OP-1</t>
  </si>
  <si>
    <t>0287</t>
  </si>
  <si>
    <t>OP-2</t>
  </si>
  <si>
    <t>OP-3</t>
  </si>
  <si>
    <t>0288</t>
  </si>
  <si>
    <t>0290</t>
  </si>
  <si>
    <t>OP-4</t>
  </si>
  <si>
    <t>0286</t>
  </si>
  <si>
    <t>0289</t>
  </si>
  <si>
    <t>OP-5</t>
  </si>
  <si>
    <t>OP-6</t>
  </si>
  <si>
    <t>OP-7</t>
  </si>
  <si>
    <t>OP-8</t>
  </si>
  <si>
    <t>OP-9</t>
  </si>
  <si>
    <t>OP-10</t>
  </si>
  <si>
    <t>OP-11</t>
  </si>
  <si>
    <t>0125</t>
  </si>
  <si>
    <t>0268</t>
  </si>
  <si>
    <t>0514</t>
  </si>
  <si>
    <t>0513</t>
  </si>
  <si>
    <t>0489</t>
  </si>
  <si>
    <t>IEP-010-10</t>
  </si>
  <si>
    <t>IEP-011-10</t>
  </si>
  <si>
    <t>IEP-012-10</t>
  </si>
  <si>
    <t>IEP-013-10</t>
  </si>
  <si>
    <t>0491</t>
  </si>
  <si>
    <t>ACP-010-10</t>
  </si>
  <si>
    <t>CC076 (pending)</t>
  </si>
  <si>
    <t>0498</t>
  </si>
  <si>
    <t>ACP-023-10</t>
  </si>
  <si>
    <t>ACP-024-10</t>
  </si>
  <si>
    <t>ACP-021-10</t>
  </si>
  <si>
    <t>0059</t>
  </si>
  <si>
    <t>0064</t>
  </si>
  <si>
    <t>0061</t>
  </si>
  <si>
    <t>0055</t>
  </si>
  <si>
    <t>0062</t>
  </si>
  <si>
    <t>0510</t>
  </si>
  <si>
    <t>Time-limited endorsed, 10-24-2008</t>
  </si>
  <si>
    <t>Time-limited endorsed, 1-24-2008</t>
  </si>
  <si>
    <t>Endorsed, 11-15-2007</t>
  </si>
  <si>
    <t>Endorsed, 7-31-2008</t>
  </si>
  <si>
    <t>Time-limited endorsed, 8-29-2008</t>
  </si>
  <si>
    <t>Endorsed, 12-1-2006</t>
  </si>
  <si>
    <t>Time-limited Endorsed, 10-24-2008</t>
  </si>
  <si>
    <t>Endorsed, 8-5-2009</t>
  </si>
  <si>
    <t>Endorsed, 3-9-2007</t>
  </si>
  <si>
    <t>Endorsed, 10-1-2006</t>
  </si>
  <si>
    <t>Endorsed, 10-1-2002</t>
  </si>
  <si>
    <t>Endorsed, 5-15-2008</t>
  </si>
  <si>
    <t>Endorsed, 5-17-2006</t>
  </si>
  <si>
    <t>Time limited endorsed, 10-24-2008</t>
  </si>
  <si>
    <t>AMI</t>
  </si>
  <si>
    <t>PSI 11</t>
  </si>
  <si>
    <t>PSI 12</t>
  </si>
  <si>
    <t>STK-1</t>
  </si>
  <si>
    <t>STK-2</t>
  </si>
  <si>
    <t>STK-3</t>
  </si>
  <si>
    <t>STK-4</t>
  </si>
  <si>
    <t>STK-5</t>
  </si>
  <si>
    <t>STK-6</t>
  </si>
  <si>
    <t>STK-7</t>
  </si>
  <si>
    <t>STK-10</t>
  </si>
  <si>
    <t>0497</t>
  </si>
  <si>
    <t xml:space="preserve">Risk-adjusted operative mortality for coronary artery bypass graft CABG. </t>
  </si>
  <si>
    <t>Endorsement pending</t>
  </si>
  <si>
    <t>Participation in a Systematic Clinical Database Registry for Stroke Care</t>
  </si>
  <si>
    <t>Participation in a Systematic Clinical Database Registry for Nursing Sensitive Care</t>
  </si>
  <si>
    <t>Time-limited endorsed, 7-31-2008</t>
  </si>
  <si>
    <t>Endorsed, 10-1-2007</t>
  </si>
  <si>
    <t>Endorsed, 5-1-2005</t>
  </si>
  <si>
    <t>Endorsed, 10-28-2008</t>
  </si>
  <si>
    <t>0200</t>
  </si>
  <si>
    <t>Endorsed, 1-1-2004</t>
  </si>
  <si>
    <t>0372</t>
  </si>
  <si>
    <t>0373</t>
  </si>
  <si>
    <t>0374</t>
  </si>
  <si>
    <t>0375</t>
  </si>
  <si>
    <t>0376</t>
  </si>
  <si>
    <r>
      <rPr>
        <b/>
        <sz val="10"/>
        <color theme="1"/>
        <rFont val="Calibri"/>
        <family val="2"/>
      </rPr>
      <t xml:space="preserve">Post-operative respiratory failure. </t>
    </r>
    <r>
      <rPr>
        <sz val="10"/>
        <color theme="1"/>
        <rFont val="Calibri"/>
        <family val="2"/>
      </rPr>
      <t xml:space="preserve">AHRQ Definition: Cases of acute respiratory failure per 1,000 elective surgical discharges with an operating room procedure. </t>
    </r>
  </si>
  <si>
    <r>
      <t xml:space="preserve">Statin at discharge for AMI. </t>
    </r>
    <r>
      <rPr>
        <sz val="10"/>
        <color theme="1"/>
        <rFont val="Calibri"/>
        <family val="2"/>
      </rPr>
      <t>AMI patients with LDL &gt;/= 100 mg/dL, or LDL not measured, or, who were on cholesterol reducing therapy prior to hospitalization are discharged on a statin medication. (Definition is tentative pending NQF endorsement and new measure number)</t>
    </r>
  </si>
  <si>
    <r>
      <t xml:space="preserve">Central line-associated blood stream infection. </t>
    </r>
    <r>
      <rPr>
        <sz val="10"/>
        <color theme="1"/>
        <rFont val="Calibri"/>
        <family val="2"/>
      </rPr>
      <t>Percentage of ICU and high-risk nursery patients, who over a certain amount of days acquired a central line catheter-associated blood stream infections over a specified amount of line-days</t>
    </r>
  </si>
  <si>
    <r>
      <t xml:space="preserve">Surgical site infection. </t>
    </r>
    <r>
      <rPr>
        <sz val="10"/>
        <color theme="1"/>
        <rFont val="Calibri"/>
        <family val="2"/>
      </rPr>
      <t>Percentage of surgical site infections occurring within thirty days after the operative procedure if no implant is left in place or with one year if an implant is in place in patients who had an NHSN operative procedure performed during a specified time period and the infection appears to be related to the operative procedure.</t>
    </r>
  </si>
  <si>
    <r>
      <t xml:space="preserve">Hospital risk Standardized Complication Rate following Implantation of ICD. </t>
    </r>
    <r>
      <rPr>
        <sz val="10"/>
        <color theme="1"/>
        <rFont val="Calibri"/>
        <family val="2"/>
      </rPr>
      <t>This measure provides hospital specific risk‐standardized rates of procedural complications following the implantation of an ICD in Medicare fee‐for‐service (FFS) patients at least 65 years of age. The measure uses clinical data available in the National Cardiovascular Data Registry (NCDR) ICD Registry for risk adjustment that has been linked with CMS administrative claims data used to identify procedural complications.</t>
    </r>
  </si>
  <si>
    <r>
      <t xml:space="preserve">Post-operative renal failure. </t>
    </r>
    <r>
      <rPr>
        <sz val="10"/>
        <color theme="1"/>
        <rFont val="Calibri"/>
        <family val="2"/>
      </rPr>
      <t>Percent of patients undergoing isolated CABG (without pre-existing renal failure) who develop post-operative renal failure or require dialysis.</t>
    </r>
  </si>
  <si>
    <r>
      <t xml:space="preserve">Surgical re-exploration. </t>
    </r>
    <r>
      <rPr>
        <sz val="10"/>
        <color theme="1"/>
        <rFont val="Calibri"/>
        <family val="2"/>
      </rPr>
      <t>Percent of patients undergoing isolated CABG who require a return to the operating room for bleeding/tamponade, graft occlusion, or other cardiac reason.</t>
    </r>
  </si>
  <si>
    <r>
      <t xml:space="preserve">Anti-platelet medication at discharge. </t>
    </r>
    <r>
      <rPr>
        <sz val="10"/>
        <color theme="1"/>
        <rFont val="Calibri"/>
        <family val="2"/>
      </rPr>
      <t>Percent of patients undergoing isolated CABG who were discharged on aspirin/safety-coated aspirin or clopidogrel.</t>
    </r>
  </si>
  <si>
    <r>
      <t xml:space="preserve">Beta blockade at discharge. </t>
    </r>
    <r>
      <rPr>
        <sz val="10"/>
        <color theme="1"/>
        <rFont val="Calibri"/>
        <family val="2"/>
      </rPr>
      <t>Percent of patients undergoing isolated CABG who were discharged on beta blockers.</t>
    </r>
  </si>
  <si>
    <r>
      <t xml:space="preserve">Anti-lipid treatment discharge. </t>
    </r>
    <r>
      <rPr>
        <sz val="10"/>
        <color theme="1"/>
        <rFont val="Calibri"/>
        <family val="2"/>
      </rPr>
      <t>Percent of patients undergoing isolated CABG who were discharged on a statin or other pharmacologic lipid-lowering regimen.</t>
    </r>
  </si>
  <si>
    <r>
      <t xml:space="preserve">Risk-adjusted operative mortality for aortic valve replacement. </t>
    </r>
    <r>
      <rPr>
        <sz val="10"/>
        <color theme="1"/>
        <rFont val="Calibri"/>
        <family val="2"/>
      </rPr>
      <t>Percent of patients undergoing AVR who die, including both 1) all deaths occurring during the hospitalization in which the [procedure] was performed, even if after 30 days, and 2) those deaths occurring after discharge from the hospital, but within 30 days of the procedure.</t>
    </r>
  </si>
  <si>
    <r>
      <t xml:space="preserve">Risk-adjusted operative mortality for mitral value replacement/repair. </t>
    </r>
    <r>
      <rPr>
        <sz val="10"/>
        <color theme="1"/>
        <rFont val="Calibri"/>
        <family val="2"/>
      </rPr>
      <t>Percent of patients undergoing MVR who die, including both 1) all deaths occurring during the hospitalization in which the [procedures] was performed, even if after 30 days, and 2) those deaths occurring after discharge from the hospital, but within 30 days of the procedure.</t>
    </r>
  </si>
  <si>
    <r>
      <t xml:space="preserve">Risk-adjusted operative mortality MVR+CABG surgery. </t>
    </r>
    <r>
      <rPr>
        <sz val="10"/>
        <color theme="1"/>
        <rFont val="Calibri"/>
        <family val="2"/>
      </rPr>
      <t>Percent of patients undergoing MVR and CABG who die, including both 1) all deaths occurring during the hospitalization in which the [procedure] was performed, even if after 30 days, and 2) those deaths occurring after discharge from the hospital, but within 30 days of the procedure.</t>
    </r>
  </si>
  <si>
    <r>
      <t xml:space="preserve">Risk-adjusted operative mortality for AVR+CABG. </t>
    </r>
    <r>
      <rPr>
        <sz val="10"/>
        <color theme="1"/>
        <rFont val="Calibri"/>
        <family val="2"/>
      </rPr>
      <t>Percent of patients undergoing AVR and CABG who die, including both 1) all deaths occurring during the hospitalization in which the [procedure] was performed, even if after 30 days, and 2) those deaths occurring after discharge from the hospital, but within 30 days of the procedure.</t>
    </r>
  </si>
  <si>
    <r>
      <t xml:space="preserve">Pre-operative beta blockade. </t>
    </r>
    <r>
      <rPr>
        <sz val="10"/>
        <color theme="1"/>
        <rFont val="Calibri"/>
        <family val="2"/>
      </rPr>
      <t>Percent of patients undergoing isolated CABG who received beta blockers within 24 hours preceding surgery.</t>
    </r>
  </si>
  <si>
    <r>
      <t xml:space="preserve">Duration of prophylaxis for cardiac surgery patients. </t>
    </r>
    <r>
      <rPr>
        <sz val="10"/>
        <color theme="1"/>
        <rFont val="Calibri"/>
        <family val="2"/>
      </rPr>
      <t>Percent of patients undergoing cardiac surgery whose prophylactic antibiotics were discontinued within 24 hours after surgery end time.</t>
    </r>
  </si>
  <si>
    <r>
      <t xml:space="preserve">Prolonged intubation. </t>
    </r>
    <r>
      <rPr>
        <sz val="10"/>
        <color theme="1"/>
        <rFont val="Calibri"/>
        <family val="2"/>
      </rPr>
      <t>Percent of patients undergoing isolated CABG (without pre-existing intubation/tracheostomy) who require intubation for more than 24 hours.</t>
    </r>
  </si>
  <si>
    <r>
      <t xml:space="preserve">Deep sterna wound infection rate. </t>
    </r>
    <r>
      <rPr>
        <sz val="10"/>
        <color theme="1"/>
        <rFont val="Calibri"/>
        <family val="2"/>
      </rPr>
      <t>Percent of patients undergoing isolated CABG who developed deep sternal wound infection within 30 days post-operatively.</t>
    </r>
  </si>
  <si>
    <r>
      <t xml:space="preserve">Stroke/cerebrovascular accident. </t>
    </r>
    <r>
      <rPr>
        <sz val="10"/>
        <color theme="1"/>
        <rFont val="Calibri"/>
        <family val="2"/>
      </rPr>
      <t>Percent of patients undergoing isolated CABG (without pre-existing neurologic deficit) who develop a post-operative neurologic deficit persisting greater than 72 hours.</t>
    </r>
  </si>
  <si>
    <r>
      <t xml:space="preserve">Median Time to Fibrinolysis. </t>
    </r>
    <r>
      <rPr>
        <sz val="10"/>
        <color theme="1"/>
        <rFont val="Calibri"/>
        <family val="2"/>
      </rPr>
      <t>Description: Percentage of patients with extended median time from emergency department arrival to administration of fibrinolytic therapy in ED patients with ST-segment elevation or left bundle branch block (LBBB) on the electrocardiogram (ECG) performed closest to ED arrival and prior to transfer.</t>
    </r>
  </si>
  <si>
    <r>
      <t xml:space="preserve">Fibrinolytic Therapy Received Within 30 Minutes. </t>
    </r>
    <r>
      <rPr>
        <sz val="10"/>
        <color theme="1"/>
        <rFont val="Calibri"/>
        <family val="2"/>
      </rPr>
      <t>Description: Percentage of emergency department acute myocardial infarction (AMI) patients receiving fibrinolytic therapy during the ED stay and having a time from ED arrival to fibrinolysis of 30 minutes or less.</t>
    </r>
  </si>
  <si>
    <r>
      <t xml:space="preserve">Median Time to Transfer to Another Facility for Acute Coronary Intervention. </t>
    </r>
    <r>
      <rPr>
        <sz val="10"/>
        <color theme="1"/>
        <rFont val="Calibri"/>
        <family val="2"/>
      </rPr>
      <t xml:space="preserve">Description:  Percentage of patients with median time from emergency department arrival to time of transfer to another facility for acute coronary intervention. </t>
    </r>
  </si>
  <si>
    <r>
      <rPr>
        <b/>
        <sz val="10"/>
        <color theme="1"/>
        <rFont val="Calibri"/>
        <family val="2"/>
      </rPr>
      <t>Aspirin at Arrival.</t>
    </r>
    <r>
      <rPr>
        <sz val="10"/>
        <color theme="1"/>
        <rFont val="Calibri"/>
        <family val="2"/>
      </rPr>
      <t xml:space="preserve"> Description: Percentage of emergency department acute myocardial infarction (AMI) patients or chest pain patients (with Probable Cardiac Chest Pain) without aspirin contraindications who received aspirin within 24 hours before ED arrival or prior to transfer.</t>
    </r>
  </si>
  <si>
    <r>
      <t>Median Time to ECG.</t>
    </r>
    <r>
      <rPr>
        <sz val="10"/>
        <color theme="1"/>
        <rFont val="Calibri"/>
        <family val="2"/>
      </rPr>
      <t xml:space="preserve"> Description:  Percentage of patients with extended median time from emergency department arrival to ECG (performed in the ED prior to transfer) for acute myocardial infarction (AMI) or Chest Pain patients (with probable cardiac chest pain).</t>
    </r>
  </si>
  <si>
    <r>
      <t xml:space="preserve">Timing of Antibiotic Prophylaxis. </t>
    </r>
    <r>
      <rPr>
        <sz val="10"/>
        <color theme="1"/>
        <rFont val="Calibri"/>
        <family val="2"/>
      </rPr>
      <t>Description:  Percent of patients undergoing cardiac surgery who receivedprophylactic antibiotics within one hour prior to of surgical incision (two hours if receiving vancomycin).</t>
    </r>
  </si>
  <si>
    <r>
      <t xml:space="preserve">Prophylactic Antibiotic Selection for Surgical Patients </t>
    </r>
    <r>
      <rPr>
        <sz val="10"/>
        <color theme="1"/>
        <rFont val="Calibri"/>
        <family val="2"/>
      </rPr>
      <t>Description:  Percentage of surgical patients aged 18 years and older undergoing procedures with the indications for a first OR second generation cephalosporin prophylactic antibiotic, who had an order for cefazolin OR cefuroxime for antimicrobial prophylaxis</t>
    </r>
  </si>
  <si>
    <r>
      <t xml:space="preserve">MRI Lumbar Spine for Low Back Pain </t>
    </r>
    <r>
      <rPr>
        <sz val="10"/>
        <color theme="1"/>
        <rFont val="Calibri"/>
        <family val="2"/>
      </rPr>
      <t>Description:  This measure calculates the percentage of Medicare patients who had an MRI Lumbar spine with a diagnosis of low back pain without claims evidence of antecedent conservative therapy (e.g. PT or other chiropractic therapy)</t>
    </r>
  </si>
  <si>
    <r>
      <t xml:space="preserve">Mammography Follow-up Rates </t>
    </r>
    <r>
      <rPr>
        <sz val="10"/>
        <color theme="1"/>
        <rFont val="Calibri"/>
        <family val="2"/>
      </rPr>
      <t>Description: This measure calculates the percentage of patients with mammography screening studies in the hospital outpatient setting that are followed within 45 days by a diagnostic mammography or ultrasound of the breast study in an outpatient office setting.</t>
    </r>
  </si>
  <si>
    <r>
      <t xml:space="preserve">Abdomen CT – Use of Contrast Material </t>
    </r>
    <r>
      <rPr>
        <sz val="10"/>
        <color theme="1"/>
        <rFont val="Calibri"/>
        <family val="2"/>
      </rPr>
      <t>Description:  This measure calculates the ratio of CT abdomen studies that are performed both with/without contrast out of ALL CT abdomen studies performed (those with, those without contrast and those with both)</t>
    </r>
  </si>
  <si>
    <r>
      <t xml:space="preserve">Thorax CT – Use of Contrast Material </t>
    </r>
    <r>
      <rPr>
        <sz val="10"/>
        <color theme="1"/>
        <rFont val="Calibri"/>
        <family val="2"/>
      </rPr>
      <t>Description: This measure calculates the ratio of CT thorax studies that are performed with and without contrast out of all CT thorax studies performed (those with contrast, those without contrast and those with both)</t>
    </r>
  </si>
  <si>
    <r>
      <t xml:space="preserve">The Ability for Providers with HIT to Receive Laboratory Data Electronically Directly into their Qualified/Certified EHR System as Discrete Searchable Data </t>
    </r>
    <r>
      <rPr>
        <sz val="10"/>
        <color theme="1"/>
        <rFont val="Calibri"/>
        <family val="2"/>
      </rPr>
      <t>Description:  Documents the extent to which a provider uses certified/qualified electronic health record (EHR) system that incorporates an electronic data interchange with one or more laboratories allowing for direct electronic transmission of laboratory data into the EHR as discrete searchable data elements.</t>
    </r>
  </si>
  <si>
    <r>
      <t xml:space="preserve">Preoperative Evaluation for Low Risk Non Cardiac Surgery Risk Assessment </t>
    </r>
    <r>
      <rPr>
        <sz val="10"/>
        <color theme="1"/>
        <rFont val="Calibri"/>
        <family val="2"/>
      </rPr>
      <t>Description  This measure calculates the percentage of low risk, non cardiac surgeries performed at a hospital outpatient facility with a Stress Echocardiography, SPECT MPI or Stress MRI study performed in the 30 days prior to the surgery at a HOPD (e.g. endoscopic, superficial, cataract surgery, and breast biopsy procedures). Results are to be segmented and reported by HOPD where the imaging procedure was preformed</t>
    </r>
  </si>
  <si>
    <r>
      <t xml:space="preserve">Use of Stress Echocardiography, SPECT MPI, and Cardiac Stress MRI post CABG </t>
    </r>
    <r>
      <rPr>
        <sz val="10"/>
        <color theme="1"/>
        <rFont val="Calibri"/>
        <family val="2"/>
      </rPr>
      <t>Description: This measure identifies the post‐CABG patients being treated with an outpatient service in an outpatient hospital facility, who also had an imaging procedure done at a hospital outpatient facility (i.e., post‐CABG patients receiving imaging procedures without exclusion /post‐CABG patients seen at the hospital outpatient facility).</t>
    </r>
  </si>
  <si>
    <r>
      <t xml:space="preserve">Simultaneous Use of Brain Computed Tomography (CT) and Sinus Computed Tomography (CT) </t>
    </r>
    <r>
      <rPr>
        <sz val="10"/>
        <color theme="1"/>
        <rFont val="Calibri"/>
        <family val="2"/>
      </rPr>
      <t>Description:  This measure calculates the percentage of brain CT studies with a simultaneous sinus CT (i.e., brain and sinus CT studies performed on the same day at the same facility). Results of this measure are to be segmented and reported at the facility level.</t>
    </r>
  </si>
  <si>
    <r>
      <t xml:space="preserve">Use of Brain Computed Tomography (CT) in the Emergency Department for A traumatic Headache </t>
    </r>
    <r>
      <rPr>
        <sz val="10"/>
        <color theme="1"/>
        <rFont val="Calibri"/>
        <family val="2"/>
      </rPr>
      <t>Description:  This measure calculates the percentage of Emergency Department visits for headache with a coincident brain computed tomography (CT) study for Medicare beneficiaries. The results are segmented and reported at the facility level.</t>
    </r>
  </si>
  <si>
    <r>
      <t xml:space="preserve">Troponin Results for Emergency Department acute myocardial infarction (AMI) patients or chest pain patients (with </t>
    </r>
    <r>
      <rPr>
        <b/>
        <u/>
        <sz val="10"/>
        <color theme="1"/>
        <rFont val="Calibri"/>
        <family val="2"/>
      </rPr>
      <t>Probable Cardiac Chest Pain</t>
    </r>
    <r>
      <rPr>
        <b/>
        <sz val="10"/>
        <color theme="1"/>
        <rFont val="Calibri"/>
        <family val="2"/>
      </rPr>
      <t xml:space="preserve">) Received within 60 minutes of arrival </t>
    </r>
    <r>
      <rPr>
        <sz val="10"/>
        <color theme="1"/>
        <rFont val="Calibri"/>
        <family val="2"/>
      </rPr>
      <t>Description: Emergency Department AMI patients or chest pain patients(with probably cardiac chest pain) with an order of troponin during the stay and having a time from ED arrival to completion of troponin results within 60  minutes of arrival</t>
    </r>
  </si>
  <si>
    <r>
      <t xml:space="preserve">Tracking Clinical Results between Visits </t>
    </r>
    <r>
      <rPr>
        <sz val="10"/>
        <color theme="1"/>
        <rFont val="Calibri"/>
        <family val="2"/>
      </rPr>
      <t>Description: Documentation of the extent to which a provider uses a certified/qualified electronic health record (EHR) system to track pending laboratory tests, diagnostic studies (including common preventive screenings) or patient referrals. The Electronic Health Record includes provider reminders when clinical results are not received within a predefined timeframe.</t>
    </r>
  </si>
  <si>
    <r>
      <t xml:space="preserve">Median Time from ED Arrival to ED Departure for Discharged ED Patients </t>
    </r>
    <r>
      <rPr>
        <sz val="10"/>
        <color theme="1"/>
        <rFont val="Calibri"/>
        <family val="2"/>
      </rPr>
      <t>Description:  Median time from emergency department arrival to time of departure from the emergency room for patients discharged from the emergency department.</t>
    </r>
  </si>
  <si>
    <r>
      <t xml:space="preserve">Transition Record with Specified Elements Received by Discharged Patients </t>
    </r>
    <r>
      <rPr>
        <sz val="10"/>
        <color theme="1"/>
        <rFont val="Calibri"/>
        <family val="2"/>
      </rPr>
      <t>Description:  Percentage of patients, regardless of age, discharged from an emergency department (ED) to ambulatory care or home healthcare, or their caregiver(s), who received a transition record at the time of ED discharge including, at a minimum, all of the specified elements.</t>
    </r>
  </si>
  <si>
    <r>
      <t xml:space="preserve">Door to Diagnostic Evaluation by a Qualified Medical Professional </t>
    </r>
    <r>
      <rPr>
        <sz val="10"/>
        <color theme="1"/>
        <rFont val="Calibri"/>
        <family val="2"/>
      </rPr>
      <t>Description: Time of first contact in the ED to the time when the patient sees qualified medical personnel for patient evaluation and management.</t>
    </r>
  </si>
  <si>
    <r>
      <t xml:space="preserve">Diabetes Mellitus: Hemoglobin A1c Poor Control in Diabetic Patients </t>
    </r>
    <r>
      <rPr>
        <sz val="10"/>
        <color theme="1"/>
        <rFont val="Calibri"/>
        <family val="2"/>
      </rPr>
      <t>Description: Percentage of adult patients with diabetes aged 18-75 years with most recent A1c level greater than 9.0% (poor control)</t>
    </r>
  </si>
  <si>
    <r>
      <t xml:space="preserve">Diabetes Mellitus: Low Density Lipoprotein (LDL-C) Control in Diabetic Patients </t>
    </r>
    <r>
      <rPr>
        <sz val="10"/>
        <color theme="1"/>
        <rFont val="Calibri"/>
        <family val="2"/>
      </rPr>
      <t>Description:</t>
    </r>
    <r>
      <rPr>
        <b/>
        <sz val="10"/>
        <color theme="1"/>
        <rFont val="Calibri"/>
        <family val="2"/>
      </rPr>
      <t xml:space="preserve">  </t>
    </r>
    <r>
      <rPr>
        <sz val="10"/>
        <color theme="1"/>
        <rFont val="Calibri"/>
        <family val="2"/>
      </rPr>
      <t>Percentage of adult patients with diabetes aged 18‐75 years with most recent (LDL‐C) &lt;130 mg/dL B: Percentage of patients 18‐75 years of age with diabetes whose most recent LDL‐C test result during the measurement year was &lt;100 mg/dL</t>
    </r>
  </si>
  <si>
    <r>
      <t xml:space="preserve">Diabetes Mellitus: High Blood Pressure Control in Diabetic Patients </t>
    </r>
    <r>
      <rPr>
        <sz val="10"/>
        <color theme="1"/>
        <rFont val="Calibri"/>
        <family val="2"/>
      </rPr>
      <t>Description:  Percentage of patient visits with blood pressure measurement recorded among all patient visits for patients aged &gt; 18 years with diagnosed hypertension.</t>
    </r>
  </si>
  <si>
    <r>
      <t xml:space="preserve">Diabetes Mellitus: Dilated Eye Exam in Diabetic Patients </t>
    </r>
    <r>
      <rPr>
        <sz val="10"/>
        <color theme="1"/>
        <rFont val="Calibri"/>
        <family val="2"/>
      </rPr>
      <t>Description:  Percentage of adult patients with diabetes aged 18‐75 years who received a dilated eye exam or seven standard field stereoscopic photos with interpretation by an ophthalmologist or optometrist or imaging validated to match diagnosis from these photos during the reporting year, or during the prior year, if patient is at low risk** for retinopathy in the prior year</t>
    </r>
  </si>
  <si>
    <r>
      <t xml:space="preserve">Diabetes Mellitus: Urine Screening for Microalbumin or Medical Attention for Nephropathy in Diabetic Patients </t>
    </r>
    <r>
      <rPr>
        <sz val="10"/>
        <color theme="1"/>
        <rFont val="Calibri"/>
        <family val="2"/>
      </rPr>
      <t>Description:  Percentage of adult diabetes patients aged 18‐75 years with at least one test for microalbumin during the measurement year or who had evidence of medical attention for existing nephropathy (diagnosis of nephropathy or documentation of microalbuminuria or albuminuria)</t>
    </r>
  </si>
  <si>
    <r>
      <t xml:space="preserve">Exposure Time Reported for Procedures Using Fluoroscopy. </t>
    </r>
    <r>
      <rPr>
        <sz val="10"/>
        <color theme="1"/>
        <rFont val="Calibri"/>
        <family val="2"/>
      </rPr>
      <t>Percentage of final reports for procedures using fluoroscopy that include documentation of radiation exposure or exposure time</t>
    </r>
  </si>
  <si>
    <r>
      <rPr>
        <b/>
        <sz val="10"/>
        <color theme="1"/>
        <rFont val="Calibri"/>
        <family val="2"/>
      </rPr>
      <t>Aspirin at arrival</t>
    </r>
    <r>
      <rPr>
        <sz val="10"/>
        <color theme="1"/>
        <rFont val="Calibri"/>
        <family val="2"/>
      </rPr>
      <t>. Percentage of acute myocardial infarction (AMI) patients without aspirin contraindications who received aspirin within 24 hours before or after hospital arrival</t>
    </r>
  </si>
  <si>
    <r>
      <rPr>
        <b/>
        <sz val="10"/>
        <color theme="1"/>
        <rFont val="Calibri"/>
        <family val="2"/>
      </rPr>
      <t>Aspirin prescribed at discharge</t>
    </r>
    <r>
      <rPr>
        <sz val="10"/>
        <color theme="1"/>
        <rFont val="Calibri"/>
        <family val="2"/>
      </rPr>
      <t>. Percentage of acute myocardial infarction (AMI) patients without aspirin contraindications who are prescribed aspirin at hospital discharge</t>
    </r>
  </si>
  <si>
    <r>
      <rPr>
        <b/>
        <sz val="10"/>
        <color theme="1"/>
        <rFont val="Calibri"/>
        <family val="2"/>
      </rPr>
      <t>Adult smoking cessation advice/counseling</t>
    </r>
    <r>
      <rPr>
        <sz val="10"/>
        <color theme="1"/>
        <rFont val="Calibri"/>
        <family val="2"/>
      </rPr>
      <t xml:space="preserve">. </t>
    </r>
    <r>
      <rPr>
        <sz val="10"/>
        <color theme="4" tint="0.39997558519241921"/>
        <rFont val="Calibri"/>
        <family val="2"/>
      </rPr>
      <t xml:space="preserve"> No description</t>
    </r>
  </si>
  <si>
    <r>
      <rPr>
        <b/>
        <sz val="10"/>
        <color theme="1"/>
        <rFont val="Calibri"/>
        <family val="2"/>
      </rPr>
      <t>Beta Blocker prescribed at discharge</t>
    </r>
    <r>
      <rPr>
        <sz val="10"/>
        <color theme="1"/>
        <rFont val="Calibri"/>
        <family val="2"/>
      </rPr>
      <t>. Percentage of acute myocardial infarction (AMI) patients without beta blocker contraindications who are prescribed a beta blocker at hospital discharge</t>
    </r>
  </si>
  <si>
    <r>
      <t xml:space="preserve">Left ventricular function assessment.  </t>
    </r>
    <r>
      <rPr>
        <sz val="10"/>
        <color theme="1"/>
        <rFont val="Calibri"/>
        <family val="2"/>
      </rPr>
      <t>Percentage of heart failure patients with documentation in the hospital record that left ventricular systolic (LVS) function was evaluated before arrival, during hospitalization, or is planned for after discharge.</t>
    </r>
  </si>
  <si>
    <r>
      <rPr>
        <b/>
        <sz val="10"/>
        <color theme="1"/>
        <rFont val="Calibri"/>
        <family val="2"/>
      </rPr>
      <t>ACEI or ARB for left ventricular systolic dysfunction.</t>
    </r>
    <r>
      <rPr>
        <sz val="10"/>
        <color theme="1"/>
        <rFont val="Calibri"/>
        <family val="2"/>
      </rPr>
      <t xml:space="preserve">  Percentage of acute myocardial infarction (AMI) patients with left ventricular systolic dysfunction (LVSD) and without both angiotensin converting enzyme inhibitor (ACEI) and angiotensin receptor blocker (ARB) contraindications who are prescribed an ACEI or ARB at hospital discharge. For purposes of this measure, LVSD is defined as chart documentation of a left ventricular ejection fraction (LVEF) less than 40% or a narrative description of left ventricular systolic (LVS) function consistent with moderate or severe systolic dysfunction.</t>
    </r>
  </si>
  <si>
    <r>
      <t xml:space="preserve">Pneumococcal vaccination Status. </t>
    </r>
    <r>
      <rPr>
        <sz val="10"/>
        <color theme="1"/>
        <rFont val="Calibri"/>
        <family val="2"/>
      </rPr>
      <t>Percentage of patients with pneumonia, age 65 and older, who were screened for pneumococcal vaccine status and were vaccinated prior to discharge, if indicated</t>
    </r>
  </si>
  <si>
    <r>
      <t>Blood cultures performed prior to initial antibiotic received in hospital.</t>
    </r>
    <r>
      <rPr>
        <sz val="10"/>
        <color theme="1"/>
        <rFont val="Calibri"/>
        <family val="2"/>
      </rPr>
      <t xml:space="preserve"> Percentage of pneumonia patients 18 years of age and older who have had blood cultures performed in the emergency department prior to initial antibiotic received in hospital</t>
    </r>
  </si>
  <si>
    <r>
      <t xml:space="preserve">Timing of receipt of initial antibiotic following hospital arrival. </t>
    </r>
    <r>
      <rPr>
        <sz val="10"/>
        <color theme="1"/>
        <rFont val="Calibri"/>
        <family val="2"/>
      </rPr>
      <t>Percentage of pneumonia patients 18 years of age and older who receive their first dose of antibiotics within 6 hours after arrival at the hospital</t>
    </r>
  </si>
  <si>
    <r>
      <t xml:space="preserve">Influenza vaccination status. </t>
    </r>
    <r>
      <rPr>
        <sz val="10"/>
        <color theme="1"/>
        <rFont val="Calibri"/>
        <family val="2"/>
      </rPr>
      <t>Percentage of patients discharged during October, November, December, January, or February with pneumonia, age 50 and older, who were screened for influenza vaccine status and were vaccinated prior to discharge, if indicated</t>
    </r>
  </si>
  <si>
    <r>
      <t xml:space="preserve">Prophylactic antibiotic received within 1 hour prior to surgical incision. </t>
    </r>
    <r>
      <rPr>
        <sz val="10"/>
        <color theme="1"/>
        <rFont val="Calibri"/>
        <family val="2"/>
      </rPr>
      <t>Surgical patients with prophylactic antibiotics initiated within one hour prior to surgical incision. Patients who received vancomycin or a fluoroquinolone for prophylactic antibiotics should have the antibiotics initiated within two hours prior to surgical incision. Due to the longer infusion time required for vancomycin or a fluoroquinolone, it is acceptable to start these antibiotics within two hours prior to incision time</t>
    </r>
  </si>
  <si>
    <r>
      <t xml:space="preserve">Prophylactic antibiotics discontinued within 24 hours after surgery end time. </t>
    </r>
    <r>
      <rPr>
        <sz val="10"/>
        <color theme="1"/>
        <rFont val="Calibri"/>
        <family val="2"/>
      </rPr>
      <t>Surgical patients whose prophylactic antibiotics were discontinued within 24 hours after Anesthesia End Time. The Society of Thoracic Surgeons (STS) Practice Guideline for Antibiotic Prophylaxis in Cardiac Surgery (2006) indicates that there is no reason to extend antibiotics beyond 48 hours for cardiac surgery and very explicitly states that antibiotics should not be extended beyond 48 hours even with tubes and drains in place for cardiac surgery.</t>
    </r>
  </si>
  <si>
    <r>
      <t xml:space="preserve">Surgery patients with recommended venous thromboembolism prophylaxis ordered. </t>
    </r>
    <r>
      <rPr>
        <sz val="10"/>
        <color theme="1"/>
        <rFont val="Calibri"/>
        <family val="2"/>
      </rPr>
      <t>This measure assesses the number of patients who received VTE prophylaxis orhave documentation why no VTE prophylaxis was given the day of or the day after hospitaladmission or surgery end date for surgeries that start the day of or the day after hospitaladmission.</t>
    </r>
  </si>
  <si>
    <r>
      <t xml:space="preserve">Surgery patients who received appropriate venous thromboembolism prophylaxis within 24 hours prior to surgery to 24 hours after surgery. </t>
    </r>
    <r>
      <rPr>
        <sz val="10"/>
        <color theme="1"/>
        <rFont val="Calibri"/>
        <family val="2"/>
      </rPr>
      <t>Percentage of surgery patients who received appropriate Venous Thromboembolism (VTE) Prophylaxis within 24 hours prior to surgery to 24 hours after surgery end time</t>
    </r>
  </si>
  <si>
    <r>
      <t xml:space="preserve">Prophylactic antibiotic selection for surgical patients. </t>
    </r>
    <r>
      <rPr>
        <sz val="10"/>
        <color theme="1"/>
        <rFont val="Calibri"/>
        <family val="2"/>
      </rPr>
      <t>Surgical patients who received prophylactic antibiotics consistent with current guidelines (specific to each type of surgical procedure).</t>
    </r>
  </si>
  <si>
    <r>
      <t xml:space="preserve">Cardiac surgery patients with controlled 6 A.M. postoperative blood glucose. </t>
    </r>
    <r>
      <rPr>
        <sz val="10"/>
        <color theme="1"/>
        <rFont val="Calibri"/>
        <family val="2"/>
      </rPr>
      <t>Percentage of cardiac surgery patients with controlled 6a.m. serum glucose (&lt;/=200 mg/dl) on postoperative day (POD) 1 and POD 2</t>
    </r>
  </si>
  <si>
    <r>
      <t xml:space="preserve">Surgery patients with appropriate hair removal. </t>
    </r>
    <r>
      <rPr>
        <sz val="10"/>
        <color theme="1"/>
        <rFont val="Calibri"/>
        <family val="2"/>
      </rPr>
      <t>Percentage of surgery patients with surgical hair site removal with clippers or depilatory or no surgical site hair removal</t>
    </r>
  </si>
  <si>
    <r>
      <t xml:space="preserve">Surgery patients on beta-blocker (BB) therapy prior to admission who received a BB during perioperative period. </t>
    </r>
    <r>
      <rPr>
        <sz val="10"/>
        <color theme="1"/>
        <rFont val="Calibri"/>
        <family val="2"/>
      </rPr>
      <t>Percentage of patients on beta blocker therapy prior to admission who received a beta blocker during the perioperative period</t>
    </r>
  </si>
  <si>
    <r>
      <t xml:space="preserve">AMI 30 day mortality (Medicare patients only). </t>
    </r>
    <r>
      <rPr>
        <sz val="10"/>
        <color theme="1"/>
        <rFont val="Calibri"/>
        <family val="2"/>
      </rPr>
      <t>Percentage of patients with AMI age 65 years and older, with hospital-specific, risk standardized, all-cause 30-day mortality (defined as death from any cause within 30 days after the index admission date) for patients discharged form the hospital with a principal diagnosis of AMI.</t>
    </r>
  </si>
  <si>
    <r>
      <t xml:space="preserve">Heart Failure 30 day mortality (Medicare patients only). </t>
    </r>
    <r>
      <rPr>
        <sz val="10"/>
        <color theme="1"/>
        <rFont val="Calibri"/>
        <family val="2"/>
      </rPr>
      <t>Percentage of patients with AMI age 65 years and older, with hospital-specific, risk standardized, all-cause 30-day mortality (defined as death from any cause within 30 days after the index admission date) for patients discharged form the hospital with a principal diagnosis of HF.</t>
    </r>
  </si>
  <si>
    <r>
      <t xml:space="preserve">Pneumonia 30 day mortality (Medicare patients only). </t>
    </r>
    <r>
      <rPr>
        <sz val="10"/>
        <color theme="1"/>
        <rFont val="Calibri"/>
        <family val="2"/>
      </rPr>
      <t>Hospital-specific, risk standardized, all-cause 30-day mortality (defined as death from any cause within 30 days after the index admission date) for patients discharged form the hospital with a principal diagnosis of pneumonia.</t>
    </r>
  </si>
  <si>
    <r>
      <rPr>
        <b/>
        <sz val="10"/>
        <color theme="1"/>
        <rFont val="Calibri"/>
        <family val="2"/>
      </rPr>
      <t>Survey</t>
    </r>
    <r>
      <rPr>
        <sz val="10"/>
        <color theme="1"/>
        <rFont val="Calibri"/>
        <family val="2"/>
      </rPr>
      <t>. 27-items survey instrument with 7 domain-level composites including: communication with doctors, communication with nurses, responsiveness of hospital staff, pain control, communication about medicines, cleanliness and quiet of the hospital environment, and discharge information</t>
    </r>
  </si>
  <si>
    <r>
      <t xml:space="preserve">AMI 30-day all cause re-admission rate. </t>
    </r>
    <r>
      <rPr>
        <sz val="10"/>
        <color theme="1"/>
        <rFont val="Calibri"/>
        <family val="2"/>
      </rPr>
      <t>Hospital-specific 30-day all-cause risk standardized readmission rate following hospitalization for AMI among Medicare beneficiaries aged 65 years or older at the time of index hospitalization.</t>
    </r>
  </si>
  <si>
    <r>
      <t xml:space="preserve">Pneumonia 30-day all-cause re-admission rate. </t>
    </r>
    <r>
      <rPr>
        <sz val="10"/>
        <color theme="1"/>
        <rFont val="Calibri"/>
        <family val="2"/>
      </rPr>
      <t>Hospital-specific 30-day all-cause risk standardized readmission rate following hospitalization for pneumonia among Medicare beneficiaries aged 65 years or older at the time of index hospitalization</t>
    </r>
  </si>
  <si>
    <r>
      <t xml:space="preserve">Abdominal Aortic Artery (AAA) Repair Mortality Rate (IQI 11) (risk adjusted). </t>
    </r>
    <r>
      <rPr>
        <sz val="10"/>
        <color theme="1"/>
        <rFont val="Calibri"/>
        <family val="2"/>
      </rPr>
      <t>Number of deaths per 100 AAA repairs (risk adjusted).</t>
    </r>
  </si>
  <si>
    <r>
      <t xml:space="preserve">Hip Fracture Mortality Rate. </t>
    </r>
    <r>
      <rPr>
        <sz val="10"/>
        <color theme="1"/>
        <rFont val="Calibri"/>
        <family val="2"/>
      </rPr>
      <t>Percent of in-hospital deaths for discharges, age 18 years and older, with ICD-9-CM principal diagnosis code of hip fracture.</t>
    </r>
  </si>
  <si>
    <r>
      <t xml:space="preserve">Death among surgical inpatients with serious, treatable complications. </t>
    </r>
    <r>
      <rPr>
        <sz val="10"/>
        <color theme="1"/>
        <rFont val="Calibri"/>
        <family val="2"/>
      </rPr>
      <t>Percentage of surgical inpatients with complications of care whose status is death</t>
    </r>
  </si>
  <si>
    <r>
      <t xml:space="preserve">Angiotensin Converting Enzyne Inhibitor (ACE-I) or Angiotensin II Receptor Blocker (ARB) for left ventricular systolic dysfunction.  </t>
    </r>
    <r>
      <rPr>
        <sz val="10"/>
        <color theme="1"/>
        <rFont val="Calibri"/>
        <family val="2"/>
      </rPr>
      <t>Percentage of acute myocardial infarction (AMI) patients with left ventricular systolic dysfunction (LVSD) and without both angiotensin converting enzyme inhibitor (ACEI) and angiotensin receptor blocker (ARB) contraindications who are prescribed an ACEI or ARB at hospital discharge. For purposes of this measure, LVSD is defined as chart documentation of a left ventricular ejection fraction (LVEF) less than 40% or a narrative description of left ventricular systolic (LVS) function consistent with moderate or severe systolic dysfunction</t>
    </r>
    <r>
      <rPr>
        <b/>
        <sz val="10"/>
        <color theme="1"/>
        <rFont val="Calibri"/>
        <family val="2"/>
      </rPr>
      <t>.</t>
    </r>
  </si>
  <si>
    <r>
      <rPr>
        <b/>
        <sz val="10"/>
        <color theme="1"/>
        <rFont val="Calibri"/>
        <family val="2"/>
      </rPr>
      <t>Fibrinolytic (thrombolytic) agent received within 30 minutes of Hospital Arrival</t>
    </r>
    <r>
      <rPr>
        <sz val="10"/>
        <color theme="1"/>
        <rFont val="Calibri"/>
        <family val="2"/>
      </rPr>
      <t>.  Percentage of acute myocardial infarction (AMI) patients receiving percutaneous coronary intervention (PCI) during the hospital stay with a time from hospital arrival to PCI of 90 minutes or less.</t>
    </r>
  </si>
  <si>
    <r>
      <rPr>
        <b/>
        <sz val="10"/>
        <color theme="1"/>
        <rFont val="Calibri"/>
        <family val="2"/>
      </rPr>
      <t xml:space="preserve">Timing of Receipt of Primary Percutaneous Coronary Intervention (PCI). </t>
    </r>
    <r>
      <rPr>
        <sz val="10"/>
        <color theme="1"/>
        <rFont val="Calibri"/>
        <family val="2"/>
      </rPr>
      <t>Percentage of acute myocardial infarction (AMI) patients receiving percutaneous coronary intervention (PCI) during the hospital stay with a time from hospital arrival to PCI of 90 minutes or less.</t>
    </r>
  </si>
  <si>
    <r>
      <t xml:space="preserve">Discharge Instructions.  </t>
    </r>
    <r>
      <rPr>
        <sz val="10"/>
        <color theme="1"/>
        <rFont val="Calibri"/>
        <family val="2"/>
      </rPr>
      <t>Percentage of heart failure patients discharged home with written instructions or educational material given to patient or caregiver at discharge or during the hospital stay addressing all of the following: activity level, diet, discharge medications, follow-up appointment, weight monitoring, and what to do if symptoms worsen.</t>
    </r>
  </si>
  <si>
    <r>
      <rPr>
        <b/>
        <sz val="10"/>
        <color theme="1"/>
        <rFont val="Calibri"/>
        <family val="2"/>
      </rPr>
      <t xml:space="preserve">ED throughput: admit decision time to ED departure time for admitted patients. </t>
    </r>
    <r>
      <rPr>
        <sz val="10"/>
        <color theme="1"/>
        <rFont val="Calibri"/>
        <family val="2"/>
      </rPr>
      <t>Median time from emergency department arrival to time of departure from the emergency room for patients admitted to the facility from the emergency department</t>
    </r>
  </si>
  <si>
    <r>
      <rPr>
        <b/>
        <sz val="10"/>
        <color theme="1"/>
        <rFont val="Calibri"/>
        <family val="2"/>
      </rPr>
      <t xml:space="preserve">ED throughput: median time from ED arrival to ED departure for admitted patients. </t>
    </r>
    <r>
      <rPr>
        <sz val="10"/>
        <color theme="1"/>
        <rFont val="Calibri"/>
        <family val="2"/>
      </rPr>
      <t>Median time from emergency department arrival to time of departure from the emergency room for patients discharged from the emergency department</t>
    </r>
  </si>
  <si>
    <t>ED-2</t>
  </si>
  <si>
    <t xml:space="preserve">0435 </t>
  </si>
  <si>
    <t xml:space="preserve">0436 </t>
  </si>
  <si>
    <t xml:space="preserve">0437 </t>
  </si>
  <si>
    <t xml:space="preserve">0438 </t>
  </si>
  <si>
    <t xml:space="preserve">0439 </t>
  </si>
  <si>
    <t xml:space="preserve">0440 </t>
  </si>
  <si>
    <t xml:space="preserve">0371 </t>
  </si>
  <si>
    <r>
      <t xml:space="preserve">Ischemic stroke patients discharged on antithrombotic therapy. </t>
    </r>
    <r>
      <rPr>
        <sz val="10"/>
        <color theme="1"/>
        <rFont val="Calibri"/>
        <family val="2"/>
      </rPr>
      <t xml:space="preserve">Ischemic stroke patients prescribed antithrombotic therapy at hospital discharge </t>
    </r>
  </si>
  <si>
    <r>
      <t xml:space="preserve">Anticoagulation therapy for atrial fibrillation/flutter. </t>
    </r>
    <r>
      <rPr>
        <sz val="10"/>
        <color theme="1"/>
        <rFont val="Calibri"/>
        <family val="2"/>
      </rPr>
      <t xml:space="preserve">Ischemic stroke patients with atrial fibrillation/flutter who are prescribed anticoagulation therapy at hospital discharge. </t>
    </r>
  </si>
  <si>
    <r>
      <t xml:space="preserve">Thrombolytic therapy for acute ischemic stroke patients. </t>
    </r>
    <r>
      <rPr>
        <sz val="10"/>
        <color theme="1"/>
        <rFont val="Calibri"/>
        <family val="2"/>
      </rPr>
      <t xml:space="preserve"> Acute ischemic stroke patients who arrive at this hospital within 2 hours of time last known well and for whom IV t-PA was initiated at this hospital within 3 hours of timelast known well. </t>
    </r>
  </si>
  <si>
    <r>
      <t xml:space="preserve">Antithrombotic therapy by the end of hospital day two. </t>
    </r>
    <r>
      <rPr>
        <sz val="10"/>
        <color theme="1"/>
        <rFont val="Calibri"/>
        <family val="2"/>
      </rPr>
      <t>Ischemic stroke patients administered antithrombotic therapy by the end of hospital day 2</t>
    </r>
  </si>
  <si>
    <r>
      <t xml:space="preserve">Discharged on statin medication (Stroke). </t>
    </r>
    <r>
      <rPr>
        <sz val="10"/>
        <color theme="1"/>
        <rFont val="Calibri"/>
        <family val="2"/>
      </rPr>
      <t>Ischemic stroke patients with LDL ≥ 100 mg/dL, or LDL not measured, or, who were on a lipidlowering medication prior to hospital arrival are prescribed statin medication at hospital discharge.</t>
    </r>
  </si>
  <si>
    <r>
      <t xml:space="preserve">Stroke education. </t>
    </r>
    <r>
      <rPr>
        <sz val="10"/>
        <color theme="1"/>
        <rFont val="Calibri"/>
        <family val="2"/>
      </rPr>
      <t>Ischemic or hemorrhagic stroke patients or their caregivers who were given educational materials during the hospital stay addressing all of the following: activation of emergency medical system, need for follow-up after discharge, medications prescribed at discharge, risk factors for stroke, and warning signs and symptoms of stroke.</t>
    </r>
  </si>
  <si>
    <r>
      <t xml:space="preserve">Assessed for rehabilitation services. </t>
    </r>
    <r>
      <rPr>
        <sz val="10"/>
        <color theme="1"/>
        <rFont val="Calibri"/>
        <family val="2"/>
      </rPr>
      <t>Ischemic or hemorrhagic stroke patients who were assessed for rehabilitation services.</t>
    </r>
  </si>
  <si>
    <t>VTE-1</t>
  </si>
  <si>
    <t>VTE-2</t>
  </si>
  <si>
    <t>VTE-3</t>
  </si>
  <si>
    <t>VTE-4</t>
  </si>
  <si>
    <t>VTE-5</t>
  </si>
  <si>
    <t>VTE-6</t>
  </si>
  <si>
    <r>
      <rPr>
        <b/>
        <sz val="10"/>
        <color theme="1"/>
        <rFont val="Calibri"/>
        <family val="2"/>
      </rPr>
      <t>Intensive Care Unit VTE prophylaxis.</t>
    </r>
    <r>
      <rPr>
        <sz val="10"/>
        <color theme="1"/>
        <rFont val="Calibri"/>
        <family val="2"/>
      </rPr>
      <t xml:space="preserve"> This measure assesses the number of patients who received VTE prophylaxis or have documentation why no VTE prophylaxis was given the day of or the day after the initial admission (or transfer) to the Intensive Care Unit (ICU) or surgery end date for surgeries that start the day of or the day after ICU admission (or transfer).</t>
    </r>
  </si>
  <si>
    <r>
      <rPr>
        <b/>
        <sz val="10"/>
        <color theme="1"/>
        <rFont val="Calibri"/>
        <family val="2"/>
      </rPr>
      <t>Anticoagulation overlap therapy.</t>
    </r>
    <r>
      <rPr>
        <sz val="10"/>
        <color theme="1"/>
        <rFont val="Calibri"/>
        <family val="2"/>
      </rPr>
      <t xml:space="preserve"> This measure assesses the number of patients diagnosed with confirmed VTE who received an overlap of parenteral (intravenous [IV] or subcutaneous [subcu]) anticoagulation and warfarin therapy. For patients who received less than five days of overlap therapy, they must be discharged on both medications. Overlap therapy must be administered for at least five days with an international normalized ratio (INR) ≥ 2 prior to discontinuation of the parenteral anticoagulation therapy or the patient must be discharged on both medications.</t>
    </r>
  </si>
  <si>
    <r>
      <rPr>
        <b/>
        <sz val="10"/>
        <color theme="1"/>
        <rFont val="Calibri"/>
        <family val="2"/>
      </rPr>
      <t xml:space="preserve">Platelet monitoring on unfractionated heparin. </t>
    </r>
    <r>
      <rPr>
        <sz val="10"/>
        <color theme="1"/>
        <rFont val="Calibri"/>
        <family val="2"/>
      </rPr>
      <t>This measure assesses the number of patients diagnosed with confirmed VTE who received intravenous (IV) UFH therapy dosages AND had their platelet counts monitored using defined parameters such as a nomogram or protocol.</t>
    </r>
  </si>
  <si>
    <r>
      <rPr>
        <b/>
        <sz val="10"/>
        <color theme="1"/>
        <rFont val="Calibri"/>
        <family val="2"/>
      </rPr>
      <t>VTE discharge instructions.</t>
    </r>
    <r>
      <rPr>
        <sz val="10"/>
        <color theme="1"/>
        <rFont val="Calibri"/>
        <family val="2"/>
      </rPr>
      <t xml:space="preserve"> This measure assesses the number of patients diagnosed with confirmed VTE that are discharged to home, to home with home health, home hospice or discharged/transferred to court/law enforcement on warfarin with written discharge instructions that address all four criteria: compliance issues, dietary advice, follow-up monitoring, and information about the potential for adverse drug reactions/interactions.</t>
    </r>
  </si>
  <si>
    <r>
      <rPr>
        <b/>
        <sz val="10"/>
        <color theme="1"/>
        <rFont val="Calibri"/>
        <family val="2"/>
      </rPr>
      <t xml:space="preserve">Incidence of potentially preventable VTE. </t>
    </r>
    <r>
      <rPr>
        <sz val="10"/>
        <color theme="1"/>
        <rFont val="Calibri"/>
        <family val="2"/>
      </rPr>
      <t>This measure assesses the number of patients diagnosed with confirmed VTE during hospitalization (not present on arrival) who did not receive VTE prophylaxis between hospital admission and the day before the VTE diagnostic testing order date.</t>
    </r>
  </si>
  <si>
    <r>
      <t xml:space="preserve">Urinary catheter removed on Postoperative Day 1 (POD1) or Postoperative Day 2 (POD2) with day of surgery being day zero.  </t>
    </r>
    <r>
      <rPr>
        <sz val="10"/>
        <color theme="1"/>
        <rFont val="Calibri"/>
        <family val="2"/>
      </rPr>
      <t>Surgical patients with urinary catheter removed on Postoperative Day 1 or Postoperative Day 2 with day of surgery being day zero.</t>
    </r>
  </si>
  <si>
    <r>
      <t xml:space="preserve">Surgery Patients with Perioperative Temperature Management. </t>
    </r>
    <r>
      <rPr>
        <sz val="10"/>
        <color theme="1"/>
        <rFont val="Calibri"/>
        <family val="2"/>
      </rPr>
      <t>Surgery patients for whom either active warming was used intraoperatively for the purpose of maintaining normothermia or who had at least one body temperature equal to or greater than 96.8° F/36° C recorded within the 30 minutes immediately prior to or the 15 minutes immediately after Anesthesia End Time.</t>
    </r>
  </si>
  <si>
    <r>
      <t xml:space="preserve">Post operative Wound Dehiscence (risk adjusted). </t>
    </r>
    <r>
      <rPr>
        <sz val="10"/>
        <rFont val="Calibri"/>
        <family val="2"/>
      </rPr>
      <t>Cases of reclosure of postoperative disruption of abdominal wall per 1,000 cases of abdominopelvic surgery. Excludes obstetric admissions.</t>
    </r>
  </si>
  <si>
    <r>
      <t>Accidental Puncture or Laceration.</t>
    </r>
    <r>
      <rPr>
        <sz val="10"/>
        <color theme="1"/>
        <rFont val="Calibri"/>
        <family val="2"/>
      </rPr>
      <t xml:space="preserve"> Percent of medical and surgical discharges, 18 years and older, with ICD-9-CM code denoting accidental cut, puncture, perforation, or laceration in any secondary diagnosis field.</t>
    </r>
  </si>
  <si>
    <t>Endorsed, 5-4-2010</t>
  </si>
  <si>
    <t>TBD (previous #0439)</t>
  </si>
  <si>
    <r>
      <t xml:space="preserve">Pressure ulcer prevalence. </t>
    </r>
    <r>
      <rPr>
        <sz val="10"/>
        <color theme="1"/>
        <rFont val="Calibri"/>
        <family val="2"/>
      </rPr>
      <t>The total number of patients that have hospital-acquired (nosocomial) stage II or greater pressure ulcers on the day of the prevalence study.</t>
    </r>
  </si>
  <si>
    <r>
      <t xml:space="preserve">Falls with injury:  </t>
    </r>
    <r>
      <rPr>
        <sz val="10"/>
        <color theme="1"/>
        <rFont val="Calibri"/>
        <family val="2"/>
      </rPr>
      <t>All documented patient falls with an injury level of minor (2) or greater.</t>
    </r>
  </si>
  <si>
    <r>
      <t xml:space="preserve">Patient Falls Rate. </t>
    </r>
    <r>
      <rPr>
        <sz val="10"/>
        <color theme="1"/>
        <rFont val="Calibri"/>
        <family val="2"/>
      </rPr>
      <t>All documented falls with or without injury, experienced by patients on an eligible unit in a calendar month</t>
    </r>
  </si>
  <si>
    <r>
      <t xml:space="preserve">Restraint prevalence. </t>
    </r>
    <r>
      <rPr>
        <sz val="10"/>
        <color theme="1"/>
        <rFont val="Calibri"/>
        <family val="2"/>
      </rPr>
      <t>Total number of patients that have vest and/or limb restraint (upper or lower body or both) on the day of the prevalence study.</t>
    </r>
  </si>
  <si>
    <r>
      <t xml:space="preserve">Nursing skill mix: </t>
    </r>
    <r>
      <rPr>
        <sz val="10"/>
        <color theme="1"/>
        <rFont val="Calibri"/>
        <family val="2"/>
      </rPr>
      <t>Percentage of productive nursing hours worked by contract staff (RN, LPN/LVN, and UAP) with direct patient care responsibilities by type of unit</t>
    </r>
  </si>
  <si>
    <r>
      <t xml:space="preserve">Hours per patient day worked by RN, LPN, and UAP. </t>
    </r>
    <r>
      <rPr>
        <sz val="10"/>
        <color theme="1"/>
        <rFont val="Calibri"/>
        <family val="2"/>
      </rPr>
      <t>The number of productive hours worked by RNs with direct patient care responsibilities per patient day.</t>
    </r>
  </si>
  <si>
    <r>
      <t xml:space="preserve">Practice environment scale-nursing work index. </t>
    </r>
    <r>
      <rPr>
        <sz val="10"/>
        <color theme="1"/>
        <rFont val="Calibri"/>
        <family val="2"/>
      </rPr>
      <t>Practice Environment Scale-Nursing Work Index (PES-NWI) is a survey measure of the nursing practice environment; staff registered nurse mean scores on PES-NWI subscales and composite</t>
    </r>
  </si>
  <si>
    <r>
      <t xml:space="preserve">Voluntary turnover for RN, APN, LPN, UAP. </t>
    </r>
    <r>
      <rPr>
        <sz val="10"/>
        <color theme="1"/>
        <rFont val="Calibri"/>
        <family val="2"/>
      </rPr>
      <t>NSC-15.1 Total number of full-time and part-time RN and APN voluntary uncontrolled separations occurring during the calendar month NSC-15.2 Total number of full-time and part-time LPN, LVN voluntary uncontrolled separations occurring during the calendar month NSC-15.3 Total number of full-time and part-time UAP voluntary uncontrolled separations occurring during the calendar month</t>
    </r>
  </si>
  <si>
    <t>0138</t>
  </si>
  <si>
    <r>
      <t xml:space="preserve">Catheter-associated urinary tract infection. </t>
    </r>
    <r>
      <rPr>
        <sz val="10"/>
        <color theme="1"/>
        <rFont val="Calibri"/>
        <family val="2"/>
      </rPr>
      <t>Percentage of ICU and high-risk nursery patients, who over a certain amount of days acquired a central line catheter-associated blood stream infections over a specified amount of line-days</t>
    </r>
  </si>
  <si>
    <t xml:space="preserve">Pressure ulcer stages III &amp; IV. </t>
  </si>
  <si>
    <r>
      <t xml:space="preserve">VTE prophylaxis for patients with ischemic or hemorrhagic stroke. </t>
    </r>
    <r>
      <rPr>
        <sz val="10"/>
        <color theme="1"/>
        <rFont val="Calibri"/>
        <family val="2"/>
      </rPr>
      <t>Patients with an ischemic stroke or a hemorrhagic stroke and who are non-ambulatory should start receiving DVT prophylaxis by end of hospital day two.</t>
    </r>
  </si>
  <si>
    <r>
      <rPr>
        <b/>
        <sz val="10"/>
        <color theme="1"/>
        <rFont val="Calibri"/>
        <family val="2"/>
      </rPr>
      <t>30-Day All-Cause Risk Standardized Readmission Rate Following Heart Failure Hospitalization (risk adjusted)</t>
    </r>
    <r>
      <rPr>
        <sz val="10"/>
        <color theme="1"/>
        <rFont val="Calibri"/>
        <family val="2"/>
      </rPr>
      <t>. Hospital-specific, risk-standardized, 30-day all-cause readmission rates for Medicare fee-for-service patients discharged from the hospital with a principal diagnosis of heart failure (HF).</t>
    </r>
  </si>
  <si>
    <t>0346</t>
  </si>
  <si>
    <r>
      <t xml:space="preserve">Iatrogenic pneumothorax, adult. </t>
    </r>
    <r>
      <rPr>
        <sz val="10"/>
        <color theme="1"/>
        <rFont val="Calibri"/>
        <family val="2"/>
      </rPr>
      <t>Percent of medical and surgical discharges, 18 years and older, with ICD-9-CM code of iatrogenic pneumothorax in any secondary diagnosis field.</t>
    </r>
  </si>
  <si>
    <t>0043</t>
  </si>
  <si>
    <r>
      <t xml:space="preserve">Appropriate initial vaccination status (Pneumonia vaccination status for older adults). </t>
    </r>
    <r>
      <rPr>
        <sz val="10"/>
        <color theme="1"/>
        <rFont val="Calibri"/>
        <family val="2"/>
      </rPr>
      <t>Percentage of patients 65 years of age and older who ever received a pneumococcal vaccination</t>
    </r>
  </si>
  <si>
    <t>Endorsed, 8-10-2009</t>
  </si>
  <si>
    <t>0362</t>
  </si>
  <si>
    <t>PDI 3</t>
  </si>
  <si>
    <r>
      <t xml:space="preserve">Foreign Object retained after surgery (NQF Title: Foreign Body left after procedure) </t>
    </r>
    <r>
      <rPr>
        <sz val="10"/>
        <color theme="1"/>
        <rFont val="Calibri"/>
        <family val="2"/>
      </rPr>
      <t>Discharges with foreign body accidentally left in during procedure per 1,000 discharges</t>
    </r>
  </si>
  <si>
    <r>
      <t xml:space="preserve">Post-operative pulmonary embolism or deep vein thrombosis. </t>
    </r>
    <r>
      <rPr>
        <sz val="10"/>
        <color theme="1"/>
        <rFont val="Calibri"/>
        <family val="2"/>
      </rPr>
      <t>Percent of adult surgical discharges with a secondary diagnosis code of deep vein thrombosis or pulmonary embolism</t>
    </r>
  </si>
  <si>
    <t>Time-limited endorsed, July 31, 2008</t>
  </si>
  <si>
    <t>0113</t>
  </si>
  <si>
    <r>
      <t xml:space="preserve">Participation in a Systematic Database for Cardiac Surgery. </t>
    </r>
    <r>
      <rPr>
        <sz val="10"/>
        <color theme="1"/>
        <rFont val="Calibri"/>
        <family val="2"/>
      </rPr>
      <t>Does the facility participate in a multicenter data collection and feedback program that provides benchmarking relative to peers and uses process and outcome measures?</t>
    </r>
  </si>
  <si>
    <r>
      <t xml:space="preserve">Manifestations of poor glycemic control (Call for a Measure of Glycemic Control with Intravenous Insulin Implementation). </t>
    </r>
    <r>
      <rPr>
        <sz val="10"/>
        <color theme="1"/>
        <rFont val="Calibri"/>
        <family val="2"/>
      </rPr>
      <t>Intravenous insulin glycemic control protocol implemented for cardiac surgery patients with diabetes or hyperglycemia admitted into an intensive care unit</t>
    </r>
  </si>
  <si>
    <t>0451</t>
  </si>
  <si>
    <t>Time-limited Endorsed, 7-31-2008</t>
  </si>
  <si>
    <r>
      <t xml:space="preserve">Falls and trauma. (Falls with injury). </t>
    </r>
    <r>
      <rPr>
        <sz val="10"/>
        <color theme="1"/>
        <rFont val="Calibri"/>
        <family val="2"/>
      </rPr>
      <t>All documented patient falls with an injury level of minor (2) or greater.</t>
    </r>
  </si>
  <si>
    <t>0227</t>
  </si>
  <si>
    <r>
      <rPr>
        <b/>
        <sz val="10"/>
        <color theme="1"/>
        <rFont val="Calibri"/>
        <family val="2"/>
      </rPr>
      <t>Global flu immunization (Influenza Immunization)</t>
    </r>
    <r>
      <rPr>
        <sz val="10"/>
        <color theme="1"/>
        <rFont val="Calibri"/>
        <family val="2"/>
      </rPr>
      <t>. Percentage of patients aged 18 years and older with a diagnosis of ESRD and receiving dialysis who received the influenza immunization during the flu season (September through February)</t>
    </r>
  </si>
  <si>
    <t>Time-limited, 11-15-2007</t>
  </si>
  <si>
    <t>ED</t>
  </si>
  <si>
    <r>
      <t>Median Time to Pain Management for Long Bone Fracture.</t>
    </r>
    <r>
      <rPr>
        <sz val="10"/>
        <color theme="1"/>
        <rFont val="Calibri"/>
        <family val="2"/>
      </rPr>
      <t xml:space="preserve"> Median time from emergency department arrival to time of initial parenteral pain medication administration or other regional/local anesthesia pain management for emergency department patients with a principal diagnosis of long bone fracture (LBF). </t>
    </r>
  </si>
  <si>
    <t>Recommended for time-limited endorsement</t>
  </si>
  <si>
    <t>NQF Status (endorsed, time limited, year of endorsement)</t>
  </si>
  <si>
    <r>
      <rPr>
        <b/>
        <sz val="10"/>
        <color theme="1"/>
        <rFont val="Calibri"/>
        <family val="2"/>
      </rPr>
      <t xml:space="preserve">Adult smoking cessation advice/counseling. </t>
    </r>
    <r>
      <rPr>
        <sz val="10"/>
        <color theme="1"/>
        <rFont val="Calibri"/>
        <family val="2"/>
      </rPr>
      <t xml:space="preserve"> </t>
    </r>
    <r>
      <rPr>
        <b/>
        <sz val="10"/>
        <color theme="1"/>
        <rFont val="Calibri"/>
        <family val="2"/>
      </rPr>
      <t xml:space="preserve"> NA</t>
    </r>
  </si>
  <si>
    <r>
      <t xml:space="preserve">Patient Left Before Being Seen </t>
    </r>
    <r>
      <rPr>
        <sz val="10"/>
        <color theme="1"/>
        <rFont val="Calibri"/>
        <family val="2"/>
      </rPr>
      <t>Description: Percentage of emergency department patients who left before evaluation by the physician/APN/PA.</t>
    </r>
  </si>
  <si>
    <r>
      <t xml:space="preserve">Head CT Scan Results for Acute Ischemic Stroke or Hemorrhagic Stroke who Received Head CT Scan Interpretation Within 45 minutes of Arrival </t>
    </r>
    <r>
      <rPr>
        <sz val="10"/>
        <color theme="1"/>
        <rFont val="Calibri"/>
        <family val="2"/>
      </rPr>
      <t>Emergency Department Acute Ischemic Stroke or Hemorrhagic Stroke patients who arrive at the ED within 2 hours of the onset of symptoms who have a head CT scan performed during the stay and having a time from ED arrival to interpretation of the Head CT scan within 45 minutes of arrival.</t>
    </r>
  </si>
  <si>
    <t>Date for Start of Data Collection, if before FY2011</t>
  </si>
  <si>
    <t>X-F, 2003</t>
  </si>
  <si>
    <t>X-F, 2004</t>
  </si>
  <si>
    <t>Not Listed, X-F</t>
  </si>
  <si>
    <t>NL, X-F</t>
  </si>
  <si>
    <t>0371</t>
  </si>
  <si>
    <t>X-F, 2007</t>
  </si>
  <si>
    <t>X-F, Jan, 2008</t>
  </si>
  <si>
    <t>X-F, Jan, 2009</t>
  </si>
  <si>
    <t>X-F, Claims based</t>
  </si>
  <si>
    <t>X-F, Oct, 2006</t>
  </si>
  <si>
    <t>X-P</t>
  </si>
  <si>
    <t>X-F, April 2008</t>
  </si>
  <si>
    <t>X-F, Not Listed</t>
  </si>
  <si>
    <t xml:space="preserve">Mortality for selected surgical procedures (Composite) </t>
  </si>
  <si>
    <t>0530</t>
  </si>
  <si>
    <r>
      <t xml:space="preserve">Mortality for selected medical conditions (Composite) </t>
    </r>
    <r>
      <rPr>
        <sz val="10"/>
        <color theme="1"/>
        <rFont val="Calibri"/>
        <family val="2"/>
      </rPr>
      <t>A composite measure of in-hospital mortality indicators for selected conditions.</t>
    </r>
  </si>
  <si>
    <t>0531</t>
  </si>
  <si>
    <t>Endorsed, 6-19-2009</t>
  </si>
  <si>
    <r>
      <t xml:space="preserve">Complication/patient safety for selected indicators (composite). </t>
    </r>
    <r>
      <rPr>
        <sz val="10"/>
        <color theme="1"/>
        <rFont val="Calibri"/>
        <family val="2"/>
      </rPr>
      <t>A composite measure of potentially preventable adverse events for selected indicators</t>
    </r>
  </si>
  <si>
    <r>
      <rPr>
        <b/>
        <sz val="10"/>
        <color theme="1"/>
        <rFont val="Calibri"/>
        <family val="2"/>
      </rPr>
      <t xml:space="preserve">Global pneumonia immunization. </t>
    </r>
    <r>
      <rPr>
        <sz val="10"/>
        <color theme="1"/>
        <rFont val="Calibri"/>
        <family val="2"/>
      </rPr>
      <t>Percentage of patients with pneumonia, age 65 and older, who were screened for pneumococcal vaccine status  and were vaccinated prior to discharge, if indicated</t>
    </r>
  </si>
  <si>
    <t>Time-limited, 5-9-2007</t>
  </si>
  <si>
    <t>Endorsed, 6-9-2009</t>
  </si>
  <si>
    <t>X-F (Final Rule), 2003</t>
  </si>
  <si>
    <t xml:space="preserve">X-P </t>
  </si>
  <si>
    <t>OPPS MEASURES</t>
  </si>
  <si>
    <t>OP-12</t>
  </si>
  <si>
    <t>OP-13</t>
  </si>
  <si>
    <t>OP-14</t>
  </si>
  <si>
    <t>OP-15</t>
  </si>
  <si>
    <t>OP-17</t>
  </si>
  <si>
    <t>OP-18</t>
  </si>
  <si>
    <t>OP-19</t>
  </si>
  <si>
    <t>OP-20</t>
  </si>
  <si>
    <t>OP-21</t>
  </si>
  <si>
    <t>OP-22</t>
  </si>
  <si>
    <t>OP-23</t>
  </si>
  <si>
    <t>ED-1</t>
  </si>
  <si>
    <t>STK-8</t>
  </si>
  <si>
    <t>Yes</t>
  </si>
  <si>
    <t>Charts</t>
  </si>
  <si>
    <t>Retired</t>
  </si>
  <si>
    <t>Claims</t>
  </si>
  <si>
    <t>Survey</t>
  </si>
  <si>
    <t>No</t>
  </si>
  <si>
    <t>Structural</t>
  </si>
  <si>
    <t>Infection</t>
  </si>
  <si>
    <t>NHSN</t>
  </si>
  <si>
    <t>HAC</t>
  </si>
  <si>
    <t>Data Source</t>
  </si>
  <si>
    <t xml:space="preserve">Hospital Quality Calendar Through December 2011 </t>
  </si>
  <si>
    <t>IP &amp; OP Process of Care and HCAHPS data will be refreshed using data based upon 2Q09 through 1Q10 discharges. Two new structural measures will also be added in December 2010,</t>
  </si>
  <si>
    <t>Finally, one new SCIP measure will be added to the Website.</t>
  </si>
  <si>
    <t>Early 2011 – Tentative</t>
  </si>
  <si>
    <t xml:space="preserve">June/July 2011 </t>
  </si>
  <si>
    <t>The following new inpatient measures will be added to the Website in December 2011:</t>
  </si>
  <si>
    <t>The following new outpatient department measures will be added to the Website in December 2011 (Data collection to occur earlier in 2011)</t>
  </si>
  <si>
    <t>December 11, 2010</t>
  </si>
  <si>
    <t>·         Participation in a Nursing Sensitive Care Registry and</t>
  </si>
  <si>
    <t>·         Participation in a Stroke Care Registry.</t>
  </si>
  <si>
    <t>·         SCIP-Inf-9 Urinary catheter removal on post-op day 1 or 2 (SCIP-Inf-9)</t>
  </si>
  <si>
    <t>·         Link to an ED Throughput flat file placed on Hospital Compare for early, voluntary adopters (A 30-day preview will be provided.)</t>
  </si>
  <si>
    <t>·         Link to a HAC flat file from Medicare claims placed on Hospital Compare (A 30-day preview with patient-level data is planned.)</t>
  </si>
  <si>
    <t xml:space="preserve">March 2011 </t>
  </si>
  <si>
    <t>·         Website data will be refreshed.</t>
  </si>
  <si>
    <t xml:space="preserve">April 2011 </t>
  </si>
  <si>
    <t>·         Proposed FY 2012 IPPS Rule is published and 60-day comment period begins.</t>
  </si>
  <si>
    <t>·         AHRQ Patient Safety and Inpatient Quality Indicators will be added to the Website.</t>
  </si>
  <si>
    <t>·         Two new AHRQ PSIs will be added as this time as well:</t>
  </si>
  <si>
    <t>o   Post-operative respiratory failure and</t>
  </si>
  <si>
    <t>o   Post-operative pulmonary embolism or deep vein thrombosis.</t>
  </si>
  <si>
    <t>July 2011   Proposed CY 2012 OPPS Rule is published and 60-day comment period begins.</t>
  </si>
  <si>
    <t>August 2011  Final FY 2012 IPPS Rule is published.</t>
  </si>
  <si>
    <t>September 2011 Website data will be refreshed.</t>
  </si>
  <si>
    <t>November 2011 Final CY 2012 OPPS Rule is published.</t>
  </si>
  <si>
    <t>December 2011</t>
  </si>
  <si>
    <t>·         AMI-10 - Statin at discharge</t>
  </si>
  <si>
    <t>·         Central Line Associated Blood Stream Infection (CLABSI)</t>
  </si>
  <si>
    <t>·         ED-1 - Median Time from ED Arrival to ED Departure for Admitted ED Patients</t>
  </si>
  <si>
    <t>·         ED-2 - Admit Decision Time to ED Departure Time for Admitted Patients</t>
  </si>
  <si>
    <t>·         HAC data incorporated into the traditional preview and display on Hospital Compare.</t>
  </si>
  <si>
    <t>·         The Ability for Providers with HIT to Receive Laboratory Data Electronically ….</t>
  </si>
  <si>
    <t>HQA 
Approved</t>
  </si>
  <si>
    <t>NQF Status</t>
  </si>
  <si>
    <t xml:space="preserve">Survey </t>
  </si>
  <si>
    <t>FY2015</t>
  </si>
  <si>
    <t>x</t>
  </si>
  <si>
    <t>AMI-10</t>
  </si>
  <si>
    <t>SCIP-INF-2</t>
  </si>
  <si>
    <t>SCIP INF-1</t>
  </si>
  <si>
    <t>SCIP INF-3</t>
  </si>
  <si>
    <t>SCIP-INF-4</t>
  </si>
  <si>
    <t>SCIP-INF-9</t>
  </si>
  <si>
    <t>SCIP-INF-10</t>
  </si>
  <si>
    <t>SCIP INF-6</t>
  </si>
  <si>
    <t>Healthcare Personnel Influenza Vaccination</t>
  </si>
  <si>
    <t>Medicare Spending Per Beneficiary</t>
  </si>
  <si>
    <t>0678</t>
  </si>
  <si>
    <t>HAI</t>
  </si>
  <si>
    <t>SCIP-Card-2</t>
  </si>
  <si>
    <t>PSI-4</t>
  </si>
  <si>
    <t>0351</t>
  </si>
  <si>
    <t>CY2015</t>
  </si>
  <si>
    <t>CY2016</t>
  </si>
  <si>
    <t>OP-25</t>
  </si>
  <si>
    <r>
      <t xml:space="preserve">Diabetes Measure Pair: A) Lipid management: low density lipoprotein cholesterol (LDL-C)&lt;130 B) Lipid. </t>
    </r>
    <r>
      <rPr>
        <sz val="10"/>
        <color theme="1"/>
        <rFont val="Calibri"/>
        <family val="2"/>
      </rPr>
      <t>Percentage of adult patients with diabetes aged 18-75 years with most recent (LDL-C) &lt;130 mg/dL B: Percentage of patients 18-75 years of age with diabetes whose most recent LDL-C test result during the measurement year was &lt;100 mg/dL</t>
    </r>
    <r>
      <rPr>
        <b/>
        <sz val="10"/>
        <color theme="1"/>
        <rFont val="Calibri"/>
        <family val="2"/>
      </rPr>
      <t>management: LDL-C&lt;100</t>
    </r>
  </si>
  <si>
    <t>Proposed</t>
  </si>
  <si>
    <t>OP-26</t>
  </si>
  <si>
    <t>OP-27</t>
  </si>
  <si>
    <r>
      <t xml:space="preserve">Diabetes: Blood Pressure Management. </t>
    </r>
    <r>
      <rPr>
        <sz val="10"/>
        <color theme="1"/>
        <rFont val="Calibri"/>
        <family val="2"/>
      </rPr>
      <t>Percentage of patient visits with blood pressure measurement recorded among all patient visits for patients aged &gt; 18 years with diagnosed hypertension.</t>
    </r>
  </si>
  <si>
    <t>OP-28</t>
  </si>
  <si>
    <r>
      <t xml:space="preserve">Diabetes: Eye Exam. </t>
    </r>
    <r>
      <rPr>
        <sz val="10"/>
        <color theme="1"/>
        <rFont val="Calibri"/>
        <family val="2"/>
      </rPr>
      <t>Percentage of adult patients with diabetes aged 18-75 years who received a dilated eye exam or seven standard field stereoscopic photos with interpretation by an ophthalmologist or optometrist or imaging validated to match diagnosis from these photos during the reporting year, or during the prior year, if patient is at low risk** for retinopathy
**Patient is considered low risk if the following criterion is met: has no evidence of retinopathy in the prior year</t>
    </r>
  </si>
  <si>
    <t>OP-29</t>
  </si>
  <si>
    <r>
      <t xml:space="preserve">Diabetes: Urine Protein Screening. </t>
    </r>
    <r>
      <rPr>
        <sz val="10"/>
        <color theme="1"/>
        <rFont val="Calibri"/>
        <family val="2"/>
      </rPr>
      <t>Percentage of adult diabetes patients aged 18-75 years with at least one test for microalbumin during the measurement year or who had evidence of medical attention for existing nephropathy (diagnosis of nephropathy or documentation of microalbuminuria or albuminuria)</t>
    </r>
  </si>
  <si>
    <t>0643</t>
  </si>
  <si>
    <t>OP-24</t>
  </si>
  <si>
    <r>
      <rPr>
        <b/>
        <sz val="10"/>
        <color theme="1"/>
        <rFont val="Calibri"/>
        <family val="2"/>
      </rPr>
      <t>Surgical site infection.</t>
    </r>
    <r>
      <rPr>
        <sz val="10"/>
        <color theme="1"/>
        <rFont val="Calibri"/>
        <family val="2"/>
      </rPr>
      <t xml:space="preserve"> Percentage of surgical site infections occurring within thirty days after the operative procedure if no implant is left in place or with one year if an implant is in place in patients who had an NHSN operative procedure performed during a specified time period and the infection appears to be related to the operative procedure.</t>
    </r>
  </si>
  <si>
    <t>0431</t>
  </si>
  <si>
    <t>OP-33</t>
  </si>
  <si>
    <t>Hospital Outpatient Volume Data on Selected Outpatient Surgical Procedures</t>
  </si>
  <si>
    <t>ASC-1</t>
  </si>
  <si>
    <t>ASC-2</t>
  </si>
  <si>
    <t>ASC-3</t>
  </si>
  <si>
    <t>ASC-4</t>
  </si>
  <si>
    <t>ASC-5</t>
  </si>
  <si>
    <t>ASC-6</t>
  </si>
  <si>
    <t>ASC-7</t>
  </si>
  <si>
    <t>0263</t>
  </si>
  <si>
    <t>0266</t>
  </si>
  <si>
    <t>0267</t>
  </si>
  <si>
    <t>0265</t>
  </si>
  <si>
    <t>0264</t>
  </si>
  <si>
    <t>0515</t>
  </si>
  <si>
    <t>ASC-8</t>
  </si>
  <si>
    <t xml:space="preserve">Endorsed </t>
  </si>
  <si>
    <r>
      <t xml:space="preserve">Diabetes: Hemoglobin A1c Management </t>
    </r>
    <r>
      <rPr>
        <sz val="10"/>
        <color theme="1"/>
        <rFont val="Calibri"/>
        <family val="2"/>
      </rPr>
      <t>Percentage of adult patients with diabetes aged 18-75 years with most recent A1c level greater than 9.0% (poor control)</t>
    </r>
  </si>
  <si>
    <t xml:space="preserve">NQF Status </t>
  </si>
  <si>
    <t>ACO-8</t>
  </si>
  <si>
    <t>ACO-14</t>
  </si>
  <si>
    <t>ACO-18</t>
  </si>
  <si>
    <t>ACO-19</t>
  </si>
  <si>
    <t>ACO-20</t>
  </si>
  <si>
    <t>0034</t>
  </si>
  <si>
    <r>
      <rPr>
        <b/>
        <sz val="10"/>
        <color rgb="FF000000"/>
        <rFont val="Calibri"/>
        <family val="2"/>
      </rPr>
      <t xml:space="preserve">Colorectal Cancer Screening. </t>
    </r>
    <r>
      <rPr>
        <sz val="10"/>
        <color rgb="FF000000"/>
        <rFont val="Calibri"/>
        <family val="2"/>
      </rPr>
      <t>Percentage of patients aged 50 through 75 years who received the appropriate colorectal cancer screening.</t>
    </r>
  </si>
  <si>
    <t>0418</t>
  </si>
  <si>
    <t>0028</t>
  </si>
  <si>
    <r>
      <rPr>
        <b/>
        <sz val="10"/>
        <color rgb="FF000000"/>
        <rFont val="Calibri"/>
        <family val="2"/>
      </rPr>
      <t>Tobacco Use Assessment and Tobacco Cessation Intervention.</t>
    </r>
    <r>
      <rPr>
        <sz val="10"/>
        <color rgb="FF000000"/>
        <rFont val="Calibri"/>
        <family val="2"/>
      </rPr>
      <t xml:space="preserve">
Percentage of patients who were queried about tobacco use. Percentage of patients identified as tobacco users who received cessation intervention.</t>
    </r>
  </si>
  <si>
    <r>
      <rPr>
        <b/>
        <sz val="10"/>
        <color rgb="FF000000"/>
        <rFont val="Calibri"/>
        <family val="2"/>
      </rPr>
      <t>Depression Screening.</t>
    </r>
    <r>
      <rPr>
        <sz val="10"/>
        <color rgb="FF000000"/>
        <rFont val="Calibri"/>
        <family val="2"/>
      </rPr>
      <t xml:space="preserve">
Percentage of patients aged 18 years and older screened for clinical depression using a standardized tool and follow up plan documented.</t>
    </r>
  </si>
  <si>
    <t>0018</t>
  </si>
  <si>
    <t>0101</t>
  </si>
  <si>
    <t>CMS ID</t>
  </si>
  <si>
    <t>NQF ID</t>
  </si>
  <si>
    <t xml:space="preserve">Name and Measure Description </t>
  </si>
  <si>
    <t>Source(s)</t>
  </si>
  <si>
    <t>VBP</t>
  </si>
  <si>
    <t>ASC</t>
  </si>
  <si>
    <t>LTCH</t>
  </si>
  <si>
    <t>IRF</t>
  </si>
  <si>
    <t>HEART ATTACK (AMI)</t>
  </si>
  <si>
    <t>Suspend after 12/31/2011</t>
  </si>
  <si>
    <t>HEART FAILURE</t>
  </si>
  <si>
    <t xml:space="preserve">PNEUMONIA </t>
  </si>
  <si>
    <t xml:space="preserve">SURGICAL CARE IMPROVEMENT PROJECT </t>
  </si>
  <si>
    <t>PATIENT EXPERIENCE</t>
  </si>
  <si>
    <t xml:space="preserve">STRUCTURAL MEASURES </t>
  </si>
  <si>
    <t>ED THROUGHPUT</t>
  </si>
  <si>
    <t xml:space="preserve">IMMUNIZATION </t>
  </si>
  <si>
    <t>STROKE</t>
  </si>
  <si>
    <t xml:space="preserve">VTE </t>
  </si>
  <si>
    <t xml:space="preserve">EFFICIENCY </t>
  </si>
  <si>
    <t>Efficiency</t>
  </si>
  <si>
    <t>PERINATAL</t>
  </si>
  <si>
    <t>CDPH</t>
  </si>
  <si>
    <t>ACO-28</t>
  </si>
  <si>
    <t>Endorsed</t>
  </si>
  <si>
    <t>Year 1</t>
  </si>
  <si>
    <t>Year 2</t>
  </si>
  <si>
    <t>Year 3</t>
  </si>
  <si>
    <t>Reporting</t>
  </si>
  <si>
    <t>Performance</t>
  </si>
  <si>
    <t>0041</t>
  </si>
  <si>
    <r>
      <rPr>
        <b/>
        <sz val="10"/>
        <color theme="1"/>
        <rFont val="Calibri"/>
        <family val="2"/>
      </rPr>
      <t xml:space="preserve">Influenza Immunization. </t>
    </r>
    <r>
      <rPr>
        <sz val="10"/>
        <color theme="1"/>
        <rFont val="Calibri"/>
        <family val="2"/>
      </rPr>
      <t xml:space="preserve">Percentage of patients who received an influenza vaccination </t>
    </r>
  </si>
  <si>
    <r>
      <rPr>
        <b/>
        <sz val="12"/>
        <color theme="1"/>
        <rFont val="Calibri"/>
        <family val="2"/>
      </rPr>
      <t>Aspirin at arrival</t>
    </r>
    <r>
      <rPr>
        <sz val="12"/>
        <color theme="1"/>
        <rFont val="Calibri"/>
        <family val="2"/>
      </rPr>
      <t>. Percentage of acute myocardial infarction (AMI) patients without aspirin contraindications who received aspirin within 24 hours before or after hospital arrival</t>
    </r>
  </si>
  <si>
    <r>
      <rPr>
        <b/>
        <sz val="12"/>
        <color theme="1"/>
        <rFont val="Calibri"/>
        <family val="2"/>
      </rPr>
      <t xml:space="preserve">Angiotensin Converting Enzyne Inhibitor (ACE-I) or Angiotensin II Receptor Blocker (ARB) for left ventricular systolic dysfunction. </t>
    </r>
    <r>
      <rPr>
        <sz val="12"/>
        <color theme="1"/>
        <rFont val="Calibri"/>
        <family val="2"/>
      </rPr>
      <t xml:space="preserve"> Percentage of acute myocardial infarction (AMI) patients with left ventricular systolic dysfunction (LVSD) and without both angiotensin converting enzyme inhibitor (ACEI) and angiotensin receptor blocker (ARB) contraindications who are prescribed an ACEI or ARB at hospital discharge. For purposes of this measure, LVSD is defined as chart documentation of a left ventricular ejection fraction (LVEF) less than 40% or a narrative description of left ventricular systolic (LVS) function consistent with moderate or severe systolic dysfunction</t>
    </r>
    <r>
      <rPr>
        <b/>
        <sz val="12"/>
        <color theme="1"/>
        <rFont val="Calibri"/>
        <family val="2"/>
      </rPr>
      <t>.</t>
    </r>
  </si>
  <si>
    <r>
      <rPr>
        <b/>
        <sz val="12"/>
        <color theme="1"/>
        <rFont val="Calibri"/>
        <family val="2"/>
      </rPr>
      <t>Beta Blocker prescribed at discharge</t>
    </r>
    <r>
      <rPr>
        <sz val="12"/>
        <color theme="1"/>
        <rFont val="Calibri"/>
        <family val="2"/>
      </rPr>
      <t>. Percentage of acute myocardial infarction (AMI) patients without beta blocker contraindications who are prescribed a beta blocker at hospital discharge</t>
    </r>
  </si>
  <si>
    <r>
      <rPr>
        <b/>
        <sz val="12"/>
        <color theme="1"/>
        <rFont val="Calibri"/>
        <family val="2"/>
      </rPr>
      <t>Discharge Instructions.</t>
    </r>
    <r>
      <rPr>
        <sz val="12"/>
        <color theme="1"/>
        <rFont val="Calibri"/>
        <family val="2"/>
      </rPr>
      <t xml:space="preserve">  Percentage of heart failure patients discharged home with written instructions or educational material given to patient or caregiver at discharge or during the hospital stay addressing all of the following: activity level, diet, discharge medications, follow-up appointment, weight monitoring, and what to do if symptoms worsen.</t>
    </r>
  </si>
  <si>
    <r>
      <rPr>
        <b/>
        <sz val="12"/>
        <color theme="1"/>
        <rFont val="Calibri"/>
        <family val="2"/>
      </rPr>
      <t>Left ventricular systolic function assessment.</t>
    </r>
    <r>
      <rPr>
        <sz val="12"/>
        <color theme="1"/>
        <rFont val="Calibri"/>
        <family val="2"/>
      </rPr>
      <t xml:space="preserve">  Percentage of heart failure patients with documentation in the hospital record that left ventricular systolic (LVS) function was evaluated before arrival, during hospitalization, or is planned for after discharge.</t>
    </r>
  </si>
  <si>
    <r>
      <rPr>
        <b/>
        <sz val="12"/>
        <color theme="1"/>
        <rFont val="Calibri"/>
        <family val="2"/>
      </rPr>
      <t>Pneumococcal Vaccination Status.</t>
    </r>
    <r>
      <rPr>
        <sz val="12"/>
        <color theme="1"/>
        <rFont val="Calibri"/>
        <family val="2"/>
      </rPr>
      <t xml:space="preserve"> The percent of pneumonia patients, age 65 and older, who were screened for pneumococcal vaccine status and were administered the vaccine prior to discharge.</t>
    </r>
  </si>
  <si>
    <r>
      <rPr>
        <b/>
        <sz val="12"/>
        <color theme="1"/>
        <rFont val="Calibri"/>
        <family val="2"/>
      </rPr>
      <t>Timing of receipt of initial antibiotic following hospital arrival.</t>
    </r>
    <r>
      <rPr>
        <sz val="12"/>
        <color theme="1"/>
        <rFont val="Calibri"/>
        <family val="2"/>
      </rPr>
      <t xml:space="preserve"> Percentage of pneumonia patients 18 years of age and older who receive their first dose of antibiotics within 6 hours after arrival at the hospital</t>
    </r>
  </si>
  <si>
    <r>
      <rPr>
        <b/>
        <sz val="12"/>
        <color theme="1"/>
        <rFont val="Calibri"/>
        <family val="2"/>
      </rPr>
      <t>Prophylactic antibiotic selection for surgical patients.</t>
    </r>
    <r>
      <rPr>
        <sz val="12"/>
        <color theme="1"/>
        <rFont val="Calibri"/>
        <family val="2"/>
      </rPr>
      <t xml:space="preserve"> Surgical patients who received prophylactic antibiotics consistent with current guidelines (specific to each type of surgical procedure).</t>
    </r>
  </si>
  <si>
    <r>
      <rPr>
        <b/>
        <sz val="12"/>
        <color theme="1"/>
        <rFont val="Calibri"/>
        <family val="2"/>
      </rPr>
      <t>Prophylactic antibiotics discontinued within 24 hours after surgery end time</t>
    </r>
    <r>
      <rPr>
        <sz val="12"/>
        <color theme="1"/>
        <rFont val="Calibri"/>
        <family val="2"/>
      </rPr>
      <t>. Surgical patients whose prophylactic antibiotics were discontinued within 24 hours after Anesthesia End Time. The Society of Thoracic Surgeons (STS) Practice Guideline for Antibiotic Prophylaxis in Cardiac Surgery (2006) indicates that there is no reason to extend antibiotics beyond 48 hours for cardiac surgery and very explicitly states that antibiotics should not be extended beyond 48 hours even with tubes and drains in place for cardiac surgery.</t>
    </r>
  </si>
  <si>
    <r>
      <rPr>
        <b/>
        <sz val="12"/>
        <color theme="1"/>
        <rFont val="Calibri"/>
        <family val="2"/>
      </rPr>
      <t>Surgery patients with appropriate hair removal.</t>
    </r>
    <r>
      <rPr>
        <sz val="12"/>
        <color theme="1"/>
        <rFont val="Calibri"/>
        <family val="2"/>
      </rPr>
      <t xml:space="preserve"> Percentage of surgery patients with surgical hair site removal with clippers or depilatory or no surgical site hair removal</t>
    </r>
  </si>
  <si>
    <r>
      <rPr>
        <b/>
        <sz val="12"/>
        <color theme="1"/>
        <rFont val="Calibri"/>
        <family val="2"/>
      </rPr>
      <t>Urinary catheter removed on Postoperative Day 1 (POD1) or Postoperative Day 2 (POD2) with day of surgery being day zero</t>
    </r>
    <r>
      <rPr>
        <sz val="12"/>
        <color theme="1"/>
        <rFont val="Calibri"/>
        <family val="2"/>
      </rPr>
      <t>.  Surgical patients with urinary catheter removed on Postoperative Day 1 or Postoperative Day 2 with day of surgery being day zero.</t>
    </r>
  </si>
  <si>
    <r>
      <rPr>
        <b/>
        <sz val="12"/>
        <color theme="1"/>
        <rFont val="Calibri"/>
        <family val="2"/>
      </rPr>
      <t>Surgery Patients with Perioperative Temperature Management.</t>
    </r>
    <r>
      <rPr>
        <sz val="12"/>
        <color theme="1"/>
        <rFont val="Calibri"/>
        <family val="2"/>
      </rPr>
      <t xml:space="preserve"> Surgery patients for whom either active warming was used intraoperatively for the purpose of maintaining normothermia or who had at least one body temperature equal to or greater than 96.8° F/36° C recorded within the 30 minutes immediately prior to or the 15 minutes immediately after Anesthesia End Time.</t>
    </r>
  </si>
  <si>
    <r>
      <rPr>
        <b/>
        <sz val="12"/>
        <color theme="1"/>
        <rFont val="Calibri"/>
        <family val="2"/>
      </rPr>
      <t>Surgery patients with recommended venous thromboembolism prophylaxis ordered.</t>
    </r>
    <r>
      <rPr>
        <sz val="12"/>
        <color theme="1"/>
        <rFont val="Calibri"/>
        <family val="2"/>
      </rPr>
      <t xml:space="preserve"> This measure assesses the number of patients who received VTE prophylaxis orhave documentation why no VTE prophylaxis was given the day of or the day after hospitaladmission or surgery end date for surgeries that start the day of or the day after hospitaladmission.</t>
    </r>
  </si>
  <si>
    <r>
      <rPr>
        <b/>
        <sz val="12"/>
        <color theme="1"/>
        <rFont val="Calibri"/>
        <family val="2"/>
      </rPr>
      <t xml:space="preserve">Iatrogenic pneumothorax, adult. </t>
    </r>
    <r>
      <rPr>
        <sz val="12"/>
        <color theme="1"/>
        <rFont val="Calibri"/>
        <family val="2"/>
      </rPr>
      <t>Percent of medical and surgical discharges, 18 years and older, with ICD-9-CM code of iatrogenic pneumothorax in any secondary diagnosis field.</t>
    </r>
  </si>
  <si>
    <r>
      <rPr>
        <b/>
        <sz val="12"/>
        <color theme="1"/>
        <rFont val="Calibri"/>
        <family val="2"/>
      </rPr>
      <t xml:space="preserve">Post-operative respiratory failure. </t>
    </r>
    <r>
      <rPr>
        <sz val="12"/>
        <color theme="1"/>
        <rFont val="Calibri"/>
        <family val="2"/>
      </rPr>
      <t xml:space="preserve">AHRQ Definition: Cases of acute respiratory failure per 1,000 elective surgical discharges with an operating room procedure. </t>
    </r>
  </si>
  <si>
    <r>
      <rPr>
        <b/>
        <sz val="12"/>
        <color theme="1"/>
        <rFont val="Calibri"/>
        <family val="2"/>
      </rPr>
      <t>Post-operative pulmonary embolism or deep vein thrombosis.</t>
    </r>
    <r>
      <rPr>
        <sz val="12"/>
        <color theme="1"/>
        <rFont val="Calibri"/>
        <family val="2"/>
      </rPr>
      <t xml:space="preserve"> Percent of adult surgical discharges with a secondary diagnosis code of deep vein thrombosis or pulmonary embolism</t>
    </r>
  </si>
  <si>
    <r>
      <rPr>
        <b/>
        <sz val="12"/>
        <color theme="1"/>
        <rFont val="Calibri"/>
        <family val="2"/>
      </rPr>
      <t>Post operative Wound Dehiscence (risk adjusted).</t>
    </r>
    <r>
      <rPr>
        <sz val="12"/>
        <color theme="1"/>
        <rFont val="Calibri"/>
        <family val="2"/>
      </rPr>
      <t xml:space="preserve"> </t>
    </r>
    <r>
      <rPr>
        <sz val="12"/>
        <rFont val="Calibri"/>
        <family val="2"/>
      </rPr>
      <t>Cases of reclosure of postoperative disruption of abdominal wall per 1,000 cases of abdominopelvic surgery. Excludes obstetric admissions.</t>
    </r>
  </si>
  <si>
    <r>
      <rPr>
        <b/>
        <sz val="12"/>
        <color theme="1"/>
        <rFont val="Calibri"/>
        <family val="2"/>
      </rPr>
      <t>Accidental Puncture or Laceration.</t>
    </r>
    <r>
      <rPr>
        <sz val="12"/>
        <color theme="1"/>
        <rFont val="Calibri"/>
        <family val="2"/>
      </rPr>
      <t xml:space="preserve"> Percent of medical and surgical discharges, 18 years and older, with ICD-9-CM code denoting accidental cut, puncture, perforation, or laceration in any secondary diagnosis field.</t>
    </r>
  </si>
  <si>
    <r>
      <rPr>
        <b/>
        <sz val="12"/>
        <color theme="1"/>
        <rFont val="Calibri"/>
        <family val="2"/>
      </rPr>
      <t>Mortality for selected medical conditions (Composite)</t>
    </r>
    <r>
      <rPr>
        <sz val="12"/>
        <color theme="1"/>
        <rFont val="Calibri"/>
        <family val="2"/>
      </rPr>
      <t xml:space="preserve"> A composite measure of in-hospital mortality indicators for selected conditions.</t>
    </r>
  </si>
  <si>
    <r>
      <rPr>
        <b/>
        <sz val="12"/>
        <color theme="1"/>
        <rFont val="Calibri"/>
        <family val="2"/>
      </rPr>
      <t>Stroke Education</t>
    </r>
    <r>
      <rPr>
        <sz val="12"/>
        <color theme="1"/>
        <rFont val="Calibri"/>
        <family val="2"/>
      </rPr>
      <t>. Patients with ischemic or hemorrhagic stroke or their caregivers who were given education or educational materials during the hospital stay addressing all of the following: personal risk factors for stroke, warning signs for stroke, activation of emergency medical system, need for follow-up after discharge, and medications prescribed.</t>
    </r>
  </si>
  <si>
    <r>
      <t xml:space="preserve">Median Time to Fibrinolysis. </t>
    </r>
    <r>
      <rPr>
        <sz val="12"/>
        <color theme="1"/>
        <rFont val="Calibri"/>
        <family val="2"/>
      </rPr>
      <t>Description: Percentage of patients with extended median time from emergency department arrival to administration of fibrinolytic therapy in ED patients with ST-segment elevation or left bundle branch block (LBBB) on the electrocardiogram (ECG) performed closest to ED arrival and prior to transfer.</t>
    </r>
  </si>
  <si>
    <r>
      <rPr>
        <b/>
        <sz val="12"/>
        <color theme="1"/>
        <rFont val="Calibri"/>
        <family val="2"/>
      </rPr>
      <t>Aspirin at Arrival.</t>
    </r>
    <r>
      <rPr>
        <sz val="12"/>
        <color theme="1"/>
        <rFont val="Calibri"/>
        <family val="2"/>
      </rPr>
      <t xml:space="preserve"> Description: Percentage of emergency department acute myocardial infarction (AMI) patients or chest pain patients (with Probable Cardiac Chest Pain) without aspirin contraindications who received aspirin within 24 hours before ED arrival or prior to transfer.</t>
    </r>
  </si>
  <si>
    <r>
      <t>Median Time to ECG.</t>
    </r>
    <r>
      <rPr>
        <sz val="12"/>
        <color theme="1"/>
        <rFont val="Calibri"/>
        <family val="2"/>
      </rPr>
      <t xml:space="preserve"> Description:  Percentage of patients with extended median time from emergency department arrival to ECG (performed in the ED prior to transfer) for acute myocardial infarction (AMI) or Chest Pain patients (with probable cardiac chest pain).</t>
    </r>
  </si>
  <si>
    <r>
      <t xml:space="preserve">Timing of Antibiotic Prophylaxis. </t>
    </r>
    <r>
      <rPr>
        <sz val="12"/>
        <color theme="1"/>
        <rFont val="Calibri"/>
        <family val="2"/>
      </rPr>
      <t>Description:  Percent of patients undergoing cardiac surgery who receivedprophylactic antibiotics within one hour prior to of surgical incision (two hours if receiving vancomycin).</t>
    </r>
  </si>
  <si>
    <r>
      <t xml:space="preserve">Mammography Follow-up Rates </t>
    </r>
    <r>
      <rPr>
        <sz val="12"/>
        <color theme="1"/>
        <rFont val="Calibri"/>
        <family val="2"/>
      </rPr>
      <t>Description: This measure calculates the percentage of patients with mammography screening studies in the hospital outpatient setting that are followed within 45 days by a diagnostic mammography or ultrasound of the breast study in an outpatient office setting.</t>
    </r>
  </si>
  <si>
    <r>
      <t xml:space="preserve">The Ability for Providers with HIT to Receive Lab Data Electronically Directly into their Qualified/Certified EHR System as Discrete Searchable Data. </t>
    </r>
    <r>
      <rPr>
        <sz val="12"/>
        <color theme="1"/>
        <rFont val="Calibri"/>
        <family val="2"/>
      </rPr>
      <t>Documents the extent to which a provider uses certified/qualified electronic health record (EHR) system that incorporates an electronic data interchange with one or more laboratories allowing for direct electronic transmission of laboratory data into the EHR as discrete searchable data elements.</t>
    </r>
  </si>
  <si>
    <r>
      <t xml:space="preserve">Cardiac Imaging for Preoperative Risk Assessment for Non Cardiac Low Risk Surgery. </t>
    </r>
    <r>
      <rPr>
        <sz val="12"/>
        <color theme="1"/>
        <rFont val="Calibri"/>
        <family val="2"/>
      </rPr>
      <t>The percentage of stress echocardiography, single photon emission computed tomography myocardial perfusion imaging (SPECT MPI) or stress MRI studies performed at a hospital outpatient facility in the 30 days prior to a low-risk, non-cardiac surgery performed anywhere.</t>
    </r>
  </si>
  <si>
    <r>
      <t xml:space="preserve">Simultaneous Use of Brain Computed Tomography (CT) and Sinus Computed Tomography (CT). </t>
    </r>
    <r>
      <rPr>
        <sz val="12"/>
        <color theme="1"/>
        <rFont val="Calibri"/>
        <family val="2"/>
      </rPr>
      <t>The percentage of brain CT studies with a simultaneous sinus CT (i.e., brain and sinus CT studies performed on the same day at the same facility).</t>
    </r>
  </si>
  <si>
    <r>
      <t xml:space="preserve">Tracking Clinical Results between Visits. </t>
    </r>
    <r>
      <rPr>
        <sz val="12"/>
        <color theme="1"/>
        <rFont val="Calibri"/>
        <family val="2"/>
      </rPr>
      <t>Documentation of the extent to which a provider uses a certified/qualified electronic health record (EHR) system to track pending laboratory tests, diagnostic studies (including common preventive screenings) or patient referrals. The Electronic Health Record includes provider reminders when clinical results are not received within a predefined timeframe.</t>
    </r>
  </si>
  <si>
    <r>
      <t xml:space="preserve">Transition Record with Specifed Elements Received by Discharged Patients. </t>
    </r>
    <r>
      <rPr>
        <sz val="12"/>
        <color theme="1"/>
        <rFont val="Calibri"/>
        <family val="2"/>
      </rPr>
      <t>Percentage of patients, regardless of age, discharged from an emergency department (ED) to ambulatory care or home healthcare, or their caregiver(s), who received a transition record at the time of ED discharge including, at a minimum, all of the specified elements.</t>
    </r>
  </si>
  <si>
    <r>
      <t xml:space="preserve">Door to Diagnostic Evaluation by a Qualified Medical Professional. </t>
    </r>
    <r>
      <rPr>
        <sz val="12"/>
        <color theme="1"/>
        <rFont val="Calibri"/>
        <family val="2"/>
      </rPr>
      <t>Time of first contact in the ED to the time when the patient sees qualified medical personnel for patient evaluation and management.</t>
    </r>
  </si>
  <si>
    <r>
      <t xml:space="preserve">Cardiac rehabilitation Patient Referral From an Outpatient Setting. </t>
    </r>
    <r>
      <rPr>
        <sz val="12"/>
        <color theme="1"/>
        <rFont val="Calibri"/>
        <family val="2"/>
      </rPr>
      <t>Percentage of patients evaluated in an outpatient setting who in the previous 12 months have experienced an acute myocardial infarction or chronic stable angina or who have undergone coronary artery bypass (CABG) surgery, a percutaneous coronary intervention (PCI), cardiac valve surgery (CVS), or cardiac transplantation, who have not already participated in an early outpatient cardiac rehabilitation/secondary prevention program for the qualifying event, and who are referred to an outpatient cardiac rehabilitation/secondary prevention program.</t>
    </r>
  </si>
  <si>
    <t>CHART will suspend AMI Measures or discontinue when CMS discontinues reporting</t>
  </si>
  <si>
    <r>
      <rPr>
        <b/>
        <sz val="12"/>
        <color theme="1"/>
        <rFont val="Calibri"/>
        <family val="2"/>
      </rPr>
      <t>Adult smoking cessation advice/counseling.</t>
    </r>
    <r>
      <rPr>
        <sz val="12"/>
        <color theme="1"/>
        <rFont val="Calibri"/>
        <family val="2"/>
      </rPr>
      <t xml:space="preserve"> </t>
    </r>
  </si>
  <si>
    <t>Adult smoking cessation advice/counseling.</t>
  </si>
  <si>
    <t>NOTES/Internal</t>
  </si>
  <si>
    <t>Add NQF ID- it is separate from SCIP INF measure</t>
  </si>
  <si>
    <t>Chart Abstraction</t>
  </si>
  <si>
    <t>PSI-04</t>
  </si>
  <si>
    <r>
      <t xml:space="preserve">Participation in a Systemic Clincal Database Registry for General Surgery  </t>
    </r>
    <r>
      <rPr>
        <sz val="12"/>
        <color theme="1"/>
        <rFont val="Calibri"/>
        <family val="2"/>
      </rPr>
      <t>(Hospital report via web survey - Yes or No and Registry Name)</t>
    </r>
  </si>
  <si>
    <r>
      <t xml:space="preserve">Participation in a Systematic Clinical Database Registry for Nursing Sensitive Care  </t>
    </r>
    <r>
      <rPr>
        <sz val="12"/>
        <color theme="1"/>
        <rFont val="Calibri"/>
        <family val="2"/>
      </rPr>
      <t>(Hospital report via web survey - Yes or No and Registry Name)</t>
    </r>
  </si>
  <si>
    <r>
      <t xml:space="preserve">Participation in a Systematic Clinical Database Registry for Stroke Care </t>
    </r>
    <r>
      <rPr>
        <sz val="12"/>
        <color theme="1"/>
        <rFont val="Calibri"/>
        <family val="2"/>
      </rPr>
      <t>(Hospital report via web survey - Yes or No and Registry Name)</t>
    </r>
  </si>
  <si>
    <t xml:space="preserve">HEALTHCARE AQUIRED CONDITIONS
Also see CDPH Adverse events.  In some cases, measures are similar, in others they are different. In addition, the datasources are different 
</t>
  </si>
  <si>
    <t>Administrative Claims Counts for Medicare FFS Beneficiaries</t>
  </si>
  <si>
    <t>Administrative Claims</t>
  </si>
  <si>
    <t>ACO -13</t>
  </si>
  <si>
    <t>ACO-27</t>
  </si>
  <si>
    <r>
      <t xml:space="preserve">Patient Fall. </t>
    </r>
    <r>
      <rPr>
        <sz val="12"/>
        <color theme="1"/>
        <rFont val="Calibri"/>
        <family val="2"/>
      </rPr>
      <t>Percentage of ASC admissions experiencing a fall in the ASC.</t>
    </r>
  </si>
  <si>
    <r>
      <t xml:space="preserve">Prophylactic Intravenous (IV) Antibiotic Timing. </t>
    </r>
    <r>
      <rPr>
        <sz val="12"/>
        <color theme="1"/>
        <rFont val="Calibri"/>
        <family val="2"/>
      </rPr>
      <t>Percentage of ASC patients who received IV antibiotics ordered for surgical site infection prophylaxis on time.</t>
    </r>
  </si>
  <si>
    <t>MORTALITY</t>
  </si>
  <si>
    <r>
      <rPr>
        <b/>
        <sz val="12"/>
        <color theme="1"/>
        <rFont val="Calibri"/>
        <family val="2"/>
      </rPr>
      <t>Adult smoking cessation advice/counseling</t>
    </r>
    <r>
      <rPr>
        <sz val="12"/>
        <color theme="1"/>
        <rFont val="Calibri"/>
        <family val="2"/>
      </rPr>
      <t xml:space="preserve">. </t>
    </r>
    <r>
      <rPr>
        <sz val="12"/>
        <rFont val="Calibri"/>
        <family val="2"/>
      </rPr>
      <t xml:space="preserve"> </t>
    </r>
  </si>
  <si>
    <r>
      <rPr>
        <b/>
        <sz val="10"/>
        <rFont val="Calibri"/>
        <family val="2"/>
      </rPr>
      <t>Beta Blocker prescribed at discharge</t>
    </r>
    <r>
      <rPr>
        <sz val="10"/>
        <rFont val="Calibri"/>
        <family val="2"/>
      </rPr>
      <t>. Percentage of acute myocardial infarction (AMI) patients without beta blocker contraindications who are prescribed a beta blocker at hospital discharge</t>
    </r>
  </si>
  <si>
    <r>
      <rPr>
        <b/>
        <sz val="10"/>
        <rFont val="Calibri"/>
        <family val="2"/>
      </rPr>
      <t>Fibrinolytic (thrombolytic) agent received within 30 minutes of Hospital Arrival</t>
    </r>
    <r>
      <rPr>
        <sz val="10"/>
        <rFont val="Calibri"/>
        <family val="2"/>
      </rPr>
      <t>.  Percentage of acute myocardial infarction (AMI) patients receiving percutaneous coronary intervention (PCI) during the hospital stay with a time from hospital arrival to PCI of 90 minutes or less.</t>
    </r>
  </si>
  <si>
    <r>
      <rPr>
        <b/>
        <sz val="10"/>
        <rFont val="Calibri"/>
        <family val="2"/>
      </rPr>
      <t xml:space="preserve">Timing of Receipt of Primary Percutaneous Coronary Intervention (PCI). </t>
    </r>
    <r>
      <rPr>
        <sz val="10"/>
        <rFont val="Calibri"/>
        <family val="2"/>
      </rPr>
      <t>Percentage of acute myocardial infarction (AMI) patients receiving percutaneous coronary intervention (PCI) during the hospital stay with a time from hospital arrival to PCI of 90 minutes or less.</t>
    </r>
  </si>
  <si>
    <r>
      <t xml:space="preserve">Discharge Instructions.  </t>
    </r>
    <r>
      <rPr>
        <sz val="10"/>
        <rFont val="Calibri"/>
        <family val="2"/>
      </rPr>
      <t>Percentage of heart failure patients discharged home with written instructions or educational material given to patient or caregiver at discharge or during the hospital stay addressing all of the following: activity level, diet, discharge medications, follow-up appointment, weight monitoring, and what to do if symptoms worsen.</t>
    </r>
  </si>
  <si>
    <r>
      <t xml:space="preserve">Left ventricular function assessment.  </t>
    </r>
    <r>
      <rPr>
        <sz val="10"/>
        <rFont val="Calibri"/>
        <family val="2"/>
      </rPr>
      <t>Percentage of heart failure patients with documentation in the hospital record that left ventricular systolic (LVS) function was evaluated before arrival, during hospitalization, or is planned for after discharge.</t>
    </r>
  </si>
  <si>
    <r>
      <t>Blood cultures performed prior to initial antibiotic received in hospital.</t>
    </r>
    <r>
      <rPr>
        <sz val="10"/>
        <rFont val="Calibri"/>
        <family val="2"/>
      </rPr>
      <t xml:space="preserve"> Percentage of pneumonia patients 18 years of age and older who have had blood cultures performed in the emergency department prior to initial antibiotic received in hospital</t>
    </r>
  </si>
  <si>
    <r>
      <t xml:space="preserve">Timing of receipt of initial antibiotic following hospital arrival. </t>
    </r>
    <r>
      <rPr>
        <sz val="10"/>
        <rFont val="Calibri"/>
        <family val="2"/>
      </rPr>
      <t>Percentage of pneumonia patients 18 years of age and older who receive their first dose of antibiotics within 6 hours after arrival at the hospital</t>
    </r>
  </si>
  <si>
    <r>
      <t xml:space="preserve">Prophylactic antibiotic received within 1 hour prior to surgical incision. </t>
    </r>
    <r>
      <rPr>
        <sz val="10"/>
        <rFont val="Calibri"/>
        <family val="2"/>
      </rPr>
      <t>Surgical patients with prophylactic antibiotics initiated within one hour prior to surgical incision. Patients who received vancomycin or a fluoroquinolone for prophylactic antibiotics should have the antibiotics initiated within two hours prior to surgical incision. Due to the longer infusion time required for vancomycin or a fluoroquinolone, it is acceptable to start these antibiotics within two hours prior to incision time</t>
    </r>
  </si>
  <si>
    <r>
      <t xml:space="preserve">Prophylactic antibiotic selection for surgical patients. </t>
    </r>
    <r>
      <rPr>
        <sz val="10"/>
        <rFont val="Calibri"/>
        <family val="2"/>
      </rPr>
      <t>Surgical patients who received prophylactic antibiotics consistent with current guidelines (specific to each type of surgical procedure).</t>
    </r>
  </si>
  <si>
    <r>
      <t xml:space="preserve">Prophylactic antibiotics discontinued within 24 hours after surgery end time. </t>
    </r>
    <r>
      <rPr>
        <sz val="10"/>
        <rFont val="Calibri"/>
        <family val="2"/>
      </rPr>
      <t>Surgical patients whose prophylactic antibiotics were discontinued within 24 hours after Anesthesia End Time. The Society of Thoracic Surgeons (STS) Practice Guideline for Antibiotic Prophylaxis in Cardiac Surgery (2006) indicates that there is no reason to extend antibiotics beyond 48 hours for cardiac surgery and very explicitly states that antibiotics should not be extended beyond 48 hours even with tubes and drains in place for cardiac surgery.</t>
    </r>
  </si>
  <si>
    <r>
      <t xml:space="preserve">Surgery patients with appropriate hair removal. </t>
    </r>
    <r>
      <rPr>
        <sz val="10"/>
        <rFont val="Calibri"/>
        <family val="2"/>
      </rPr>
      <t>Percentage of surgery patients with surgical hair site removal with clippers or depilatory or no surgical site hair removal</t>
    </r>
  </si>
  <si>
    <r>
      <t xml:space="preserve">Urinary catheter removed on Postoperative Day 1 (POD1) or Postoperative Day 2 (POD2) with day of surgery being day zero.  </t>
    </r>
    <r>
      <rPr>
        <sz val="10"/>
        <rFont val="Calibri"/>
        <family val="2"/>
      </rPr>
      <t>Surgical patients with urinary catheter removed on Postoperative Day 1 or Postoperative Day 2 with day of surgery being day zero.</t>
    </r>
  </si>
  <si>
    <r>
      <t xml:space="preserve">Surgery Patients with Perioperative Temperature Management. </t>
    </r>
    <r>
      <rPr>
        <sz val="10"/>
        <rFont val="Calibri"/>
        <family val="2"/>
      </rPr>
      <t>Surgery patients for whom either active warming was used intraoperatively for the purpose of maintaining normothermia or who had at least one body temperature equal to or greater than 96.8° F/36° C recorded within the 30 minutes immediately prior to or the 15 minutes immediately after Anesthesia End Time.</t>
    </r>
  </si>
  <si>
    <r>
      <t xml:space="preserve">Surgery patients with recommended venous thromboembolism prophylaxis ordered. </t>
    </r>
    <r>
      <rPr>
        <sz val="10"/>
        <rFont val="Calibri"/>
        <family val="2"/>
      </rPr>
      <t>This measure assesses the number of patients who received VTE prophylaxis orhave documentation why no VTE prophylaxis was given the day of or the day after hospitaladmission or surgery end date for surgeries that start the day of or the day after hospitaladmission.</t>
    </r>
  </si>
  <si>
    <r>
      <t xml:space="preserve">Iatrogenic pneumothorax, adult. </t>
    </r>
    <r>
      <rPr>
        <sz val="10"/>
        <rFont val="Calibri"/>
        <family val="2"/>
      </rPr>
      <t>Percent of medical and surgical discharges, 18 years and older, with ICD-9-CM code of iatrogenic pneumothorax in any secondary diagnosis field.</t>
    </r>
  </si>
  <si>
    <r>
      <t>Accidental Puncture or Laceration.</t>
    </r>
    <r>
      <rPr>
        <sz val="10"/>
        <rFont val="Calibri"/>
        <family val="2"/>
      </rPr>
      <t xml:space="preserve"> Percent of medical and surgical discharges, 18 years and older, with ICD-9-CM code denoting accidental cut, puncture, perforation, or laceration in any secondary diagnosis field.</t>
    </r>
  </si>
  <si>
    <r>
      <t xml:space="preserve">Complication/patient safety for selected indicators (composite). </t>
    </r>
    <r>
      <rPr>
        <sz val="10"/>
        <rFont val="Calibri"/>
        <family val="2"/>
      </rPr>
      <t>A composite measure of potentially preventable adverse events for selected indicators</t>
    </r>
  </si>
  <si>
    <r>
      <t xml:space="preserve">Mortality for selected medical conditions (Composite) </t>
    </r>
    <r>
      <rPr>
        <sz val="10"/>
        <rFont val="Calibri"/>
        <family val="2"/>
      </rPr>
      <t>A composite measure of in-hospital mortality indicators for selected conditions.</t>
    </r>
  </si>
  <si>
    <r>
      <rPr>
        <b/>
        <sz val="10"/>
        <rFont val="Calibri"/>
        <family val="2"/>
      </rPr>
      <t xml:space="preserve">ED throughput: median time from ED arrival to ED departure for admitted patients. </t>
    </r>
    <r>
      <rPr>
        <sz val="10"/>
        <rFont val="Calibri"/>
        <family val="2"/>
      </rPr>
      <t>Median time from emergency department arrival to time of departure from the emergency room for patients discharged from the emergency department</t>
    </r>
  </si>
  <si>
    <r>
      <rPr>
        <b/>
        <sz val="10"/>
        <rFont val="Calibri"/>
        <family val="2"/>
      </rPr>
      <t xml:space="preserve">ED throughput: admit decision time to ED departure time for admitted patients. </t>
    </r>
    <r>
      <rPr>
        <sz val="10"/>
        <rFont val="Calibri"/>
        <family val="2"/>
      </rPr>
      <t>Median time from emergency department arrival to time of departure from the emergency room for patients admitted to the facility from the emergency department</t>
    </r>
  </si>
  <si>
    <r>
      <t xml:space="preserve">Antithrombotic therapy for ischemic stroke. </t>
    </r>
    <r>
      <rPr>
        <sz val="10"/>
        <rFont val="Calibri"/>
        <family val="2"/>
      </rPr>
      <t>Patients with an ischemic stroke prescribed antithrombotic therapy at discharge.</t>
    </r>
  </si>
  <si>
    <r>
      <t xml:space="preserve">Anticoagulation therapy for Afib/flutter. </t>
    </r>
    <r>
      <rPr>
        <sz val="10"/>
        <rFont val="Calibri"/>
        <family val="2"/>
      </rPr>
      <t>Patients with an ischemic stroke with atrial fibrillation discharged on anticoagulation therapy.</t>
    </r>
  </si>
  <si>
    <r>
      <t xml:space="preserve">Thrombolytic therapy for acute ischemic stroke. </t>
    </r>
    <r>
      <rPr>
        <sz val="10"/>
        <rFont val="Calibri"/>
        <family val="2"/>
      </rPr>
      <t>Acute ischemic stroke patients who arrive at the hospital within 120 minutes (2 hours) of time last known well and for whom IV t-PA was initiated at this hospital within 180 minutes (3 hours) of time last known well.</t>
    </r>
  </si>
  <si>
    <r>
      <t xml:space="preserve">Antithrombotic therapy by the end of hospital day 2. </t>
    </r>
    <r>
      <rPr>
        <sz val="10"/>
        <rFont val="Calibri"/>
        <family val="2"/>
      </rPr>
      <t>Patients with ischemic stroke who receive antithrombotic therapy by the end of hospital day two.</t>
    </r>
  </si>
  <si>
    <r>
      <t xml:space="preserve">Discharged on Statin. </t>
    </r>
    <r>
      <rPr>
        <sz val="10"/>
        <rFont val="Calibri"/>
        <family val="2"/>
      </rPr>
      <t>Ischemic stroke patients with LDL &gt;/= 100 mg/dL, or LDL not measured, or, who were on cholesterol reducing therapy prior to hospitalization are discharged on a statin medication.</t>
    </r>
  </si>
  <si>
    <r>
      <t>Stroke Education.</t>
    </r>
    <r>
      <rPr>
        <sz val="10"/>
        <rFont val="Calibri"/>
        <family val="2"/>
      </rPr>
      <t xml:space="preserve"> Patients with ischemic or hemorrhagic stroke or their caregivers who were given education or educational materials during the hospital stay addressing all of the following: personal risk factors for stroke, warning signs for stroke, activation of emergency medical system, need for follow-up after discharge, and medications prescribed.</t>
    </r>
  </si>
  <si>
    <r>
      <t xml:space="preserve">Assessed for rehab. </t>
    </r>
    <r>
      <rPr>
        <sz val="10"/>
        <rFont val="Calibri"/>
        <family val="2"/>
      </rPr>
      <t>Patients with an ischemic stroke or hemorrhagic stroke who were assessed for rehabilitation
services.</t>
    </r>
  </si>
  <si>
    <r>
      <t xml:space="preserve">ICU VTE Prophylaxis. </t>
    </r>
    <r>
      <rPr>
        <sz val="10"/>
        <rFont val="Calibri"/>
        <family val="2"/>
      </rPr>
      <t>This measure assesses the number of patients who received VTE prophylaxis or
have documentation why no VTE prophylaxis was given the day of or the day after the initial admission (or transfer) to the Intensive Care Unit (ICU) or surgery end date for surgeries that start the day of or the day after ICU admission (or transfer).</t>
    </r>
  </si>
  <si>
    <r>
      <t xml:space="preserve">VTE patients with anticoaglutation overlap therapy. </t>
    </r>
    <r>
      <rPr>
        <sz val="10"/>
        <rFont val="Calibri"/>
        <family val="2"/>
      </rPr>
      <t>This measure assesses the number of patients diagnosed with confirmed VTE who
received an overlap of parenteral (intravenous [IV] or subcutaneous [subcu]) anticoagulation and warfarin therapy. For patients who received less than five days of overlap therapy, they must be discharged on both medications. Overlap therapy must be administered for at least five days with an international normalized ratio (INR) = 2 prior to discontinuation of the parenteral anticoagulation therapy or the patient must be discharged on both medications.</t>
    </r>
  </si>
  <si>
    <r>
      <t xml:space="preserve">Patients receiving un-fractionated Heparin with doses/labs monitored by protocol. </t>
    </r>
    <r>
      <rPr>
        <sz val="10"/>
        <rFont val="Calibri"/>
        <family val="2"/>
      </rPr>
      <t>This measure assesses the number of patients diagnosed with confirmed VTE who received intravenous (IV) UFH therapy dosages AND had their platelet counts monitored using defined parameters such as a nomogram or protocol.</t>
    </r>
  </si>
  <si>
    <r>
      <t xml:space="preserve">VTE discharge instructions. </t>
    </r>
    <r>
      <rPr>
        <sz val="10"/>
        <rFont val="Calibri"/>
        <family val="2"/>
      </rPr>
      <t>This measure assesses the number of patients diagnosed with confirmed VTE that
are discharged to home, to home with home health or home hospice on warfarin with written
discharge instructions that address all four criteria: compliance issues, dietary advice, follow-up monitoring, and information about the potential for adverse drug reactions/interactions.</t>
    </r>
  </si>
  <si>
    <r>
      <t xml:space="preserve">Incidence of potentially preventable VTE. </t>
    </r>
    <r>
      <rPr>
        <sz val="10"/>
        <rFont val="Calibri"/>
        <family val="2"/>
      </rPr>
      <t>This measure assesses the number of patients diagnosed with confirmed VTE
during hospitalization (not present on arrival) who did not receive VTE prophylaxis between
hospital admission and the day before the VTE diagnostic testing order date.</t>
    </r>
  </si>
  <si>
    <t xml:space="preserve">Adult smoking cessation advice/counseling. </t>
  </si>
  <si>
    <t>Medicare FFS Administrative Claims</t>
  </si>
  <si>
    <t>Previously Proposed Measures Not Adopted</t>
  </si>
  <si>
    <t xml:space="preserve">OPPS Measures not Adopted in CY2012 Proposed Rule </t>
  </si>
  <si>
    <t>Considered and Rejected</t>
  </si>
  <si>
    <r>
      <t xml:space="preserve">Median Time to Fibrinolysis. </t>
    </r>
    <r>
      <rPr>
        <sz val="10"/>
        <rFont val="Calibri"/>
        <family val="2"/>
      </rPr>
      <t>Description: Percentage of patients with extended median time from emergency department arrival to administration of fibrinolytic therapy in ED patients with ST-segment elevation or left bundle branch block (LBBB) on the electrocardiogram (ECG) performed closest to ED arrival and prior to transfer.</t>
    </r>
  </si>
  <si>
    <r>
      <rPr>
        <b/>
        <sz val="10"/>
        <rFont val="Calibri"/>
        <family val="2"/>
      </rPr>
      <t>Aspirin at Arrival.</t>
    </r>
    <r>
      <rPr>
        <sz val="10"/>
        <rFont val="Calibri"/>
        <family val="2"/>
      </rPr>
      <t xml:space="preserve"> Description: Percentage of emergency department acute myocardial infarction (AMI) patients or chest pain patients (with Probable Cardiac Chest Pain) without aspirin contraindications who received aspirin within 24 hours before ED arrival or prior to transfer.</t>
    </r>
  </si>
  <si>
    <r>
      <t>Median Time to ECG.</t>
    </r>
    <r>
      <rPr>
        <sz val="10"/>
        <rFont val="Calibri"/>
        <family val="2"/>
      </rPr>
      <t xml:space="preserve"> Description:  Percentage of patients with extended median time from emergency department arrival to ECG (performed in the ED prior to transfer) for acute myocardial infarction (AMI) or Chest Pain patients (with probable cardiac chest pain).</t>
    </r>
  </si>
  <si>
    <r>
      <t xml:space="preserve">Timing of Antibiotic Prophylaxis. </t>
    </r>
    <r>
      <rPr>
        <sz val="10"/>
        <rFont val="Calibri"/>
        <family val="2"/>
      </rPr>
      <t>Description:  Percent of patients undergoing cardiac surgery who receivedprophylactic antibiotics within one hour prior to of surgical incision (two hours if receiving vancomycin).</t>
    </r>
  </si>
  <si>
    <r>
      <t xml:space="preserve">Mammography Follow-up Rates </t>
    </r>
    <r>
      <rPr>
        <sz val="10"/>
        <rFont val="Calibri"/>
        <family val="2"/>
      </rPr>
      <t>Description: This measure calculates the percentage of patients with mammography screening studies in the hospital outpatient setting that are followed within 45 days by a diagnostic mammography or ultrasound of the breast study in an outpatient office setting.</t>
    </r>
  </si>
  <si>
    <r>
      <t xml:space="preserve">Abdomen CT – Use of Contrast Material </t>
    </r>
    <r>
      <rPr>
        <sz val="10"/>
        <rFont val="Calibri"/>
        <family val="2"/>
      </rPr>
      <t>Description:  This measure calculates the ratio of CT abdomen studies that are performed both with/without contrast out of ALL CT abdomen studies performed (those with, those without contrast and those with both)</t>
    </r>
  </si>
  <si>
    <r>
      <t xml:space="preserve">The Ability for Providers with HIT to Receive Lab Data Electronically Directly into their Qualified/Certified EHR System as Discrete Searchable Data. </t>
    </r>
    <r>
      <rPr>
        <sz val="10"/>
        <rFont val="Calibri"/>
        <family val="2"/>
      </rPr>
      <t>Documents the extent to which a provider uses certified/qualified electronic health record (EHR) system that incorporates an electronic data interchange with one or more laboratories allowing for direct electronic transmission of laboratory data into the EHR as discrete searchable data elements.</t>
    </r>
  </si>
  <si>
    <r>
      <t xml:space="preserve">Simultaneous Use of Brain Computed Tomography (CT) and Sinus Computed Tomography (CT). </t>
    </r>
    <r>
      <rPr>
        <sz val="10"/>
        <rFont val="Calibri"/>
        <family val="2"/>
      </rPr>
      <t>The percentage of brain CT studies with a simultaneous sinus CT (i.e., brain and sinus CT studies performed on the same day at the same facility).</t>
    </r>
  </si>
  <si>
    <r>
      <t xml:space="preserve">Use of Brain Computed Tomography (CT) in the Emergency Department for Atraumatic Headache. </t>
    </r>
    <r>
      <rPr>
        <sz val="10"/>
        <rFont val="Calibri"/>
        <family val="2"/>
      </rPr>
      <t>The percentage of ED visits for headache with a coincident brain CT study</t>
    </r>
  </si>
  <si>
    <r>
      <t xml:space="preserve">Tracking Clinical Results between Visits. </t>
    </r>
    <r>
      <rPr>
        <sz val="10"/>
        <rFont val="Calibri"/>
        <family val="2"/>
      </rPr>
      <t>Documentation of the extent to which a provider uses a certified/qualified electronic health record (EHR) system to track pending laboratory tests, diagnostic studies (including common preventive screenings) or patient referrals. The Electronic Health Record includes provider reminders when clinical results are not received within a predefined timeframe.</t>
    </r>
  </si>
  <si>
    <r>
      <t xml:space="preserve">Median Time from ED Arrival to ED Departure for Discharged ED Patients. </t>
    </r>
    <r>
      <rPr>
        <sz val="10"/>
        <rFont val="Calibri"/>
        <family val="2"/>
      </rPr>
      <t>Median time from emergency department arrival to time of departure from the emergency room for patients discharged from the emergency department.</t>
    </r>
  </si>
  <si>
    <r>
      <t xml:space="preserve">Transition Record with Specifed Elements Received by Discharged Patients. </t>
    </r>
    <r>
      <rPr>
        <sz val="10"/>
        <rFont val="Calibri"/>
        <family val="2"/>
      </rPr>
      <t>Percentage of patients, regardless of age, discharged from an emergency department (ED) to ambulatory care or home healthcare, or their caregiver(s), who received a transition record at the time of ED discharge including, at a minimum, all of the specified elements.</t>
    </r>
  </si>
  <si>
    <r>
      <t xml:space="preserve">Door to Diagnostic Evaluation by a Qualified Medical Professional. </t>
    </r>
    <r>
      <rPr>
        <sz val="10"/>
        <rFont val="Calibri"/>
        <family val="2"/>
      </rPr>
      <t>Time of first contact in the ED to the time when the patient sees qualified medical personnel for patient evaluation and management.</t>
    </r>
  </si>
  <si>
    <r>
      <t xml:space="preserve">ED-Patient Left Before Being Seen. </t>
    </r>
    <r>
      <rPr>
        <sz val="10"/>
        <rFont val="Calibri"/>
        <family val="2"/>
      </rPr>
      <t>Percentage of emergency department patients who left before evaluation by the physician/APN/PA.</t>
    </r>
  </si>
  <si>
    <r>
      <t xml:space="preserve">Cardiac rehabilitation Patient Referral From an Outpatient Setting. </t>
    </r>
    <r>
      <rPr>
        <sz val="10"/>
        <rFont val="Calibri"/>
        <family val="2"/>
      </rPr>
      <t>Percentage of patients evaluated in an outpatient setting who in the previous 12 months have experienced an acute myocardial infarction or chronic stable angina or who have undergone coronary artery bypass (CABG) surgery, a percutaneous coronary intervention (PCI), cardiac valve surgery (CVS), or cardiac transplantation, who have not already participated in an early outpatient cardiac rehabilitation/secondary prevention program for the qualifying event, and who are referred to an outpatient cardiac rehabilitation/secondary prevention program.</t>
    </r>
  </si>
  <si>
    <r>
      <t>Patient Burn.</t>
    </r>
    <r>
      <rPr>
        <sz val="10"/>
        <color theme="1"/>
        <rFont val="Calibri"/>
        <family val="2"/>
      </rPr>
      <t xml:space="preserve"> Percentage of ASC admissions experiencing a burn prior to discharge</t>
    </r>
  </si>
  <si>
    <r>
      <t xml:space="preserve">Patient Fall. </t>
    </r>
    <r>
      <rPr>
        <sz val="10"/>
        <color theme="1"/>
        <rFont val="Calibri"/>
        <family val="2"/>
      </rPr>
      <t>Percentage of ASC admissions experiencing a fall in the ASC.</t>
    </r>
  </si>
  <si>
    <r>
      <t xml:space="preserve">Hospital Transfer/Admission. </t>
    </r>
    <r>
      <rPr>
        <sz val="10"/>
        <color theme="1"/>
        <rFont val="Calibri"/>
        <family val="2"/>
      </rPr>
      <t>Percentage of ASC admissions requiring a hospital transfer or hospital admission prior to being discharged from the ASC.</t>
    </r>
  </si>
  <si>
    <r>
      <t xml:space="preserve">Prophylactic Intravenous (IV) Antibiotic Timing. </t>
    </r>
    <r>
      <rPr>
        <sz val="10"/>
        <color theme="1"/>
        <rFont val="Calibri"/>
        <family val="2"/>
      </rPr>
      <t>Percentage of ASC patients who received IV antibiotics ordered for surgical site infection prophylaxis on time.</t>
    </r>
  </si>
  <si>
    <r>
      <t xml:space="preserve">Ambulatory Surgery Patients with Appropriate Method of Hair Removal. </t>
    </r>
    <r>
      <rPr>
        <sz val="10"/>
        <color theme="1"/>
        <rFont val="Calibri"/>
        <family val="2"/>
      </rPr>
      <t>Percentage of ASC admissions with appropriate surgical site hair removal.</t>
    </r>
  </si>
  <si>
    <r>
      <t xml:space="preserve">Selection of Prophylactic Antibiotic: First OR Second Generation Cephalosporin. </t>
    </r>
    <r>
      <rPr>
        <sz val="10"/>
        <color theme="1"/>
        <rFont val="Calibri"/>
        <family val="2"/>
      </rPr>
      <t>Percentage of surgical patients aged 18 years and older undergoing procedures with the indications for a first OR second generation cephalosporin prophylactic antibiotic, who had an order for cefazolin OR cefuroxime for antimicrobial prophylaxis.</t>
    </r>
  </si>
  <si>
    <r>
      <rPr>
        <b/>
        <sz val="10"/>
        <color theme="1"/>
        <rFont val="Calibri"/>
        <family val="2"/>
      </rPr>
      <t>Risk-Standardized, All Condition Readmission.</t>
    </r>
    <r>
      <rPr>
        <sz val="10"/>
        <color theme="1"/>
        <rFont val="Calibri"/>
        <family val="2"/>
      </rPr>
      <t xml:space="preserve"> 
The rate of readmissions within 30 days of discharge from an acute care hospital for assigned ACO beneficiary population</t>
    </r>
  </si>
  <si>
    <r>
      <rPr>
        <b/>
        <sz val="10"/>
        <rFont val="Calibri"/>
        <family val="2"/>
      </rPr>
      <t xml:space="preserve">Breast (Mammography) Cancer Screening. </t>
    </r>
    <r>
      <rPr>
        <sz val="10"/>
        <rFont val="Calibri"/>
        <family val="2"/>
      </rPr>
      <t>Percentage of eligible women 40-69 who receive a mammogram in a two year period</t>
    </r>
  </si>
  <si>
    <t xml:space="preserve">ASC Measures </t>
  </si>
  <si>
    <t>Hospital Outpatient Volume Data on Selected Outpatient Surgical Procedures (8 procedures defined by HCPCS Codes)</t>
  </si>
  <si>
    <t>ASC Facility Volume Data on Selected ASC Surgical Procedures (based on Surgical procedures corresponding with HCPCS Codes)</t>
  </si>
  <si>
    <t>Suspend after 12/31/11</t>
  </si>
  <si>
    <t>Retire after 12/31/11</t>
  </si>
  <si>
    <r>
      <rPr>
        <b/>
        <sz val="10"/>
        <rFont val="Calibri"/>
        <family val="2"/>
      </rPr>
      <t>Adult smoking cessation advice/counseling</t>
    </r>
    <r>
      <rPr>
        <sz val="10"/>
        <rFont val="Calibri"/>
        <family val="2"/>
      </rPr>
      <t xml:space="preserve">. </t>
    </r>
  </si>
  <si>
    <t>0147</t>
  </si>
  <si>
    <t>Foreign Object retained after surgery</t>
  </si>
  <si>
    <t>Pressure ulcer stages III &amp; IV</t>
  </si>
  <si>
    <t>Falls and trauma. (Falls with injury).</t>
  </si>
  <si>
    <t xml:space="preserve">Vascular catheter-associated infection. </t>
  </si>
  <si>
    <t xml:space="preserve">Catheter-associated urinary tract infection. </t>
  </si>
  <si>
    <t>Manifestations of poor glycemic control (Call for a Measure of Glycemic Control with Intravenous Insulin Implementation).</t>
  </si>
  <si>
    <r>
      <t xml:space="preserve">Healthcare Personnel Influenza Vaccination. </t>
    </r>
    <r>
      <rPr>
        <sz val="10"/>
        <rFont val="Calibri"/>
        <family val="2"/>
      </rPr>
      <t>Percentage of healthcare personnel (HCP) who receive the influenza vaccination.</t>
    </r>
  </si>
  <si>
    <t>0662</t>
  </si>
  <si>
    <t>0661</t>
  </si>
  <si>
    <t>0649</t>
  </si>
  <si>
    <t>0005/0006</t>
  </si>
  <si>
    <t>ACO 1-7</t>
  </si>
  <si>
    <t>IRF and LTCH data source for Pressure Ulcers that are new or have worsened (MDS 3.0 or CARE???)</t>
  </si>
  <si>
    <t xml:space="preserve">IPPS PN-2…where did it go in the final rule? </t>
  </si>
  <si>
    <t>AHRQ Patient Safety Indicators (PSI) and Inpatient Quality Indicators (IQIs)
Notes:  Medicare has augmented the AHRQ specifications to apply the measures to Medicare FFS Administrative Claims data, while AHRQ developed the measures on an all payor database (HCUP)</t>
  </si>
  <si>
    <t>CalNOC to CHART  and Medicare FFS Administrative Claims for IQR</t>
  </si>
  <si>
    <t>Tabs</t>
  </si>
  <si>
    <t>Combined</t>
  </si>
  <si>
    <t>Retire after 12/31/2011</t>
  </si>
  <si>
    <t>ED-Patient Left Before Being Seen. Percentage of emergency department patients who left before evaluation by the physiciaNAPN/PA.</t>
  </si>
  <si>
    <t>PN-2 also on combined…need to look at last years final rule</t>
  </si>
  <si>
    <r>
      <rPr>
        <b/>
        <sz val="12"/>
        <color theme="1"/>
        <rFont val="Calibri"/>
        <family val="2"/>
      </rPr>
      <t>Vascular catheter-associated infection.</t>
    </r>
    <r>
      <rPr>
        <sz val="12"/>
        <color theme="1"/>
        <rFont val="Calibri"/>
        <family val="2"/>
      </rPr>
      <t xml:space="preserve"> </t>
    </r>
  </si>
  <si>
    <r>
      <rPr>
        <b/>
        <sz val="12"/>
        <color theme="1"/>
        <rFont val="Calibri"/>
        <family val="2"/>
      </rPr>
      <t>Manifestations of poor glycemic control (Call for a Measure of Glycemic Control with Intravenous Insulin Implementation)</t>
    </r>
    <r>
      <rPr>
        <sz val="12"/>
        <color theme="1"/>
        <rFont val="Calibri"/>
        <family val="2"/>
      </rPr>
      <t>.</t>
    </r>
  </si>
  <si>
    <t xml:space="preserve">Falls and trauma. (Falls with injury). </t>
  </si>
  <si>
    <t>Adminstrative Claims</t>
  </si>
  <si>
    <r>
      <t xml:space="preserve">Healthcare Personnel Influenza Vaccination. </t>
    </r>
    <r>
      <rPr>
        <sz val="12"/>
        <rFont val="Calibri"/>
        <family val="2"/>
      </rPr>
      <t>Percentage of healthcare personnel (HCP) who receive the influenza vaccination.</t>
    </r>
  </si>
  <si>
    <r>
      <t xml:space="preserve">Median Time from ED Arrival to ED Departure for Discharged ED Patients. </t>
    </r>
    <r>
      <rPr>
        <sz val="12"/>
        <rFont val="Calibri"/>
        <family val="2"/>
      </rPr>
      <t>Median time from emergency department arrival to time of departure from the emergency room for patients discharged from the emergency department.</t>
    </r>
  </si>
  <si>
    <t>OP-25; 
ASC-6</t>
  </si>
  <si>
    <t>Chart Abstraction
/EHR</t>
  </si>
  <si>
    <t>Yellow highlighted CDPH not on CDPH tab…should they come off combined or be added to tab?</t>
  </si>
  <si>
    <t>Check CDPH Influenza measure for more detailed info…currently have it marked as Healthcare Personnel Vaccination</t>
  </si>
  <si>
    <t>Measure</t>
  </si>
  <si>
    <t>Tab</t>
  </si>
  <si>
    <t>Edit</t>
  </si>
  <si>
    <t>Changes Proposed By</t>
  </si>
  <si>
    <t>X' removed from MU Column</t>
  </si>
  <si>
    <t>Lorie Thomas, Sharp</t>
  </si>
  <si>
    <t>Comments</t>
  </si>
  <si>
    <t>STK-1 is not included in the MU measures but is included as a MU measure on the Combined tab. It's correct on the MU tab.  STK-1 will be included in the STK measure set when it becomes IQR required w/ CY2013 discharges.</t>
  </si>
  <si>
    <t>Date of Edit</t>
  </si>
  <si>
    <t>SCIP-9</t>
  </si>
  <si>
    <t>X Removed from 2013</t>
  </si>
  <si>
    <t>SCIP-9 does not become effective until  CY2014 Payment Year.  Table shows it effective CY2013.</t>
  </si>
  <si>
    <t>Some (Mortality measures) but not all (HACs, 2  AHRQ composites, Efficiency Measures) CY2014 measures are listed.</t>
  </si>
  <si>
    <t>Did not make edit because HACs and AHRQs were removed from VBP in OPPS final rule</t>
  </si>
  <si>
    <t>None</t>
  </si>
  <si>
    <t>FY2016</t>
  </si>
  <si>
    <t>Surigcal Complication</t>
  </si>
  <si>
    <t>1551</t>
  </si>
  <si>
    <t>0469</t>
  </si>
  <si>
    <t>Perinatal Care</t>
  </si>
  <si>
    <t>Remove after 12/31/12</t>
  </si>
  <si>
    <t>ARHQ Composite/IQI 91</t>
  </si>
  <si>
    <t>1550</t>
  </si>
  <si>
    <t>Readmisson</t>
  </si>
  <si>
    <t>1789</t>
  </si>
  <si>
    <r>
      <t>Elective delivery prior to 39 completed weeks of gestation.</t>
    </r>
    <r>
      <rPr>
        <sz val="10"/>
        <rFont val="Calibri"/>
        <family val="2"/>
      </rPr>
      <t xml:space="preserve"> This measure assesses patients with elective vaginal deliveries or elective cesarean sections at &gt;= 37 and &lt; 39 weeks of gestation completed. </t>
    </r>
  </si>
  <si>
    <t>FY 2016</t>
  </si>
  <si>
    <t>ARHQ Composite/PSI 90</t>
  </si>
  <si>
    <t>0680</t>
  </si>
  <si>
    <r>
      <t xml:space="preserve">Influenza Vaccination Coverage among Healthcare Personnel. </t>
    </r>
    <r>
      <rPr>
        <sz val="10"/>
        <color theme="1"/>
        <rFont val="Calibri"/>
        <family val="2"/>
      </rPr>
      <t>Percentage of healthcare personnel (HCP) who receive the influenza vaccination.</t>
    </r>
  </si>
  <si>
    <t>0640</t>
  </si>
  <si>
    <t>HBIPS-2</t>
  </si>
  <si>
    <t>0641</t>
  </si>
  <si>
    <t>HBIPS-3</t>
  </si>
  <si>
    <t>0552</t>
  </si>
  <si>
    <t>HBIPS-4</t>
  </si>
  <si>
    <t>0560</t>
  </si>
  <si>
    <t>HBIPS-5</t>
  </si>
  <si>
    <t>0557</t>
  </si>
  <si>
    <t>HBIPS-6</t>
  </si>
  <si>
    <t>0558</t>
  </si>
  <si>
    <t>HBIPS-7</t>
  </si>
  <si>
    <r>
      <rPr>
        <b/>
        <sz val="9"/>
        <color theme="1"/>
        <rFont val="Calibri"/>
        <family val="2"/>
      </rPr>
      <t xml:space="preserve">Patients discharged on multiple antipsychotic medications. </t>
    </r>
    <r>
      <rPr>
        <sz val="9"/>
        <color theme="1"/>
        <rFont val="Calibri"/>
        <family val="2"/>
      </rPr>
      <t>Patients discharged on multiple antipsychotic medications overall and stratified by age groups: Children (Age 1 through 12 years), Adolescents (Age 13 through 17 years), Adults (Age 18 through 64 years), Older Adults (Age greater than and equal to 65 years). Note: this is a paired measure with HBIPS-5: Patients discharged on multiple antipsychotic medications with appropriate justification.</t>
    </r>
  </si>
  <si>
    <r>
      <rPr>
        <b/>
        <sz val="12"/>
        <color theme="1"/>
        <rFont val="Calibri"/>
        <family val="2"/>
      </rPr>
      <t xml:space="preserve">Patients discharged on multiple antipsychotic medications. </t>
    </r>
    <r>
      <rPr>
        <sz val="12"/>
        <color theme="1"/>
        <rFont val="Calibri"/>
        <family val="2"/>
      </rPr>
      <t>Patients discharged on multiple antipsychotic medications overall and stratified by age groups: Children (Age 1 through 12 years), Adolescents (Age 13 through 17 years), Adults (Age 18 through 64 years), Older Adults (Age greater than and equal to 65 years). Note: this is a paired measure with HBIPS-5: Patients discharged on multiple antipsychotic medications with appropriate justification.</t>
    </r>
  </si>
  <si>
    <t>IPF</t>
  </si>
  <si>
    <t>ARHQ Composite/ IQI 91</t>
  </si>
  <si>
    <r>
      <t>Elective delivery prior to 39 completed weeks of gestation.</t>
    </r>
    <r>
      <rPr>
        <sz val="12"/>
        <rFont val="Calibri"/>
        <family val="2"/>
      </rPr>
      <t xml:space="preserve"> This measure assesses patients with elective vaginal deliveries or elective cesarean sections at &gt;= 37 and &lt; 39 weeks of gestation completed. </t>
    </r>
  </si>
  <si>
    <t>0223</t>
  </si>
  <si>
    <t>0559</t>
  </si>
  <si>
    <t>0220</t>
  </si>
  <si>
    <t>Temporarily Suspended</t>
  </si>
  <si>
    <t>Deferred to 01/01/14</t>
  </si>
  <si>
    <t>PCHQR</t>
  </si>
  <si>
    <t>CANCER SPECIFIC MEASURES</t>
  </si>
  <si>
    <t xml:space="preserve">CARE Tool </t>
  </si>
  <si>
    <t>IQR</t>
  </si>
  <si>
    <t>0639</t>
  </si>
  <si>
    <t>0480</t>
  </si>
  <si>
    <t>1354</t>
  </si>
  <si>
    <t>OQR</t>
  </si>
  <si>
    <r>
      <rPr>
        <b/>
        <sz val="10"/>
        <color theme="1"/>
        <rFont val="Calibri"/>
        <family val="2"/>
      </rPr>
      <t>Initial antibiotic selection for community-acquired pneumonia (CAP) in immunocompetent patients.</t>
    </r>
    <r>
      <rPr>
        <sz val="10"/>
        <color theme="1"/>
        <rFont val="Calibri"/>
        <family val="2"/>
      </rPr>
      <t xml:space="preserve"> Percentage of pneumonia patients 18 years of age or older selected for initial receipts of antibiotics for community-acquired pneumonia (CAP)</t>
    </r>
  </si>
  <si>
    <t>IRF-PAI</t>
  </si>
  <si>
    <t>Endorsed - Reserve (2012)</t>
  </si>
  <si>
    <t>Endorsed (2012)</t>
  </si>
  <si>
    <t>Not Endorsed</t>
  </si>
  <si>
    <t>NA (formerly 0148)</t>
  </si>
  <si>
    <t>NA (formerly 0136)</t>
  </si>
  <si>
    <t>1653</t>
  </si>
  <si>
    <t>Endorsed (2008)</t>
  </si>
  <si>
    <t>Link to Measure Specification</t>
  </si>
  <si>
    <t>http://www.qualityforum.org/QPS/0138</t>
  </si>
  <si>
    <t>Measure Specification Link</t>
  </si>
  <si>
    <t>Measure Spefication Link</t>
  </si>
  <si>
    <t>Safety and Healthcare Acquired Infections</t>
  </si>
  <si>
    <t>Measure Specifications Link</t>
  </si>
  <si>
    <t>http://www.qualityforum.org/QPS/0139</t>
  </si>
  <si>
    <t>1716</t>
  </si>
  <si>
    <r>
      <t xml:space="preserve">HAI MRSA Bacteremia. </t>
    </r>
    <r>
      <rPr>
        <sz val="12"/>
        <color theme="1"/>
        <rFont val="Calibri"/>
        <family val="2"/>
      </rPr>
      <t>Standardized infection ratio (SIR) of hospital-onset unique blood source MRSA Laboratory-identified events (LabID events) among all inpatients in the facility.</t>
    </r>
  </si>
  <si>
    <t>http://www.qualityforum.org/QPS/1716</t>
  </si>
  <si>
    <r>
      <t xml:space="preserve">MRSA Bacteremia. </t>
    </r>
    <r>
      <rPr>
        <sz val="10"/>
        <rFont val="Calibri"/>
        <family val="2"/>
      </rPr>
      <t>Standardized infection ratio (SIR) of hospital-onset unique blood source MRSA Laboratory-identified events (LabID events) among all inpatients in the facility.</t>
    </r>
  </si>
  <si>
    <t>1717</t>
  </si>
  <si>
    <r>
      <t xml:space="preserve">Clostridium Difficile (C.Diff). </t>
    </r>
    <r>
      <rPr>
        <sz val="10"/>
        <rFont val="Calibri"/>
        <family val="2"/>
      </rPr>
      <t>Standardized infection ratio (SIR) of hospital-onset CDI Laboratory-identified events (LabID events) among all inpatients in the facility, excluding well-baby nurseries and neonatal intensive care units (NICUs)</t>
    </r>
  </si>
  <si>
    <t>http://www.qualityforum.org/QPS/1717</t>
  </si>
  <si>
    <t>0753</t>
  </si>
  <si>
    <r>
      <rPr>
        <b/>
        <sz val="12"/>
        <color theme="1"/>
        <rFont val="Calibri"/>
        <family val="2"/>
      </rPr>
      <t>Surgical site infection.</t>
    </r>
    <r>
      <rPr>
        <sz val="12"/>
        <color theme="1"/>
        <rFont val="Calibri"/>
        <family val="2"/>
      </rPr>
      <t xml:space="preserve"> </t>
    </r>
    <r>
      <rPr>
        <sz val="12"/>
        <rFont val="Calibri"/>
        <family val="2"/>
      </rPr>
      <t>Prototype measure for the facility adjusted Standardized Infection Ratio (SIR) of deep incisional and organ/space Surgical Site Infections (SSI) at the primary incision site among adult patients aged &gt;= 18 years as reported through the ACS National Surgical Quality Improvement Program (ACS-NSQIP) or CDC National Health and Safety Network (NHSN). Prototype also includes a systematic, retrospective sampling of operative procedures in healthcare facilities. This prototype measure is intended for time-limited use and is proposed as a first step toward a more comprehensive SSI measure or set of SSI measures that include additional surgical procedure categories and expanded SSI risk-adjustment by procedure type. This single prototype measure is applied to two operative procedures, colon surgeries and abdominal hysterectomies, and the measure yields separate SIRs for each procedure.</t>
    </r>
  </si>
  <si>
    <t>http://www.qualityforum.org/QPS/0753</t>
  </si>
  <si>
    <r>
      <rPr>
        <b/>
        <sz val="10"/>
        <color theme="1"/>
        <rFont val="Calibri"/>
        <family val="2"/>
      </rPr>
      <t>Surgical site infection.</t>
    </r>
    <r>
      <rPr>
        <sz val="10"/>
        <color theme="1"/>
        <rFont val="Calibri"/>
        <family val="2"/>
      </rPr>
      <t xml:space="preserve"> </t>
    </r>
    <r>
      <rPr>
        <sz val="10"/>
        <rFont val="Calibri"/>
        <family val="2"/>
      </rPr>
      <t>Prototype measure for the facility adjusted Standardized Infection Ratio (SIR) of deep incisional and organ/space Surgical Site Infections (SSI) at the primary incision site among adult patients aged &gt;= 18 years as reported through the ACS National Surgical Quality Improvement Program (ACS-NSQIP) or CDC National Health and Safety Network (NHSN). Prototype also includes a systematic, retrospective sampling of operative procedures in healthcare facilities. This prototype measure is intended for time-limited use and is proposed as a first step toward a more comprehensive SSI measure or set of SSI measures that include additional surgical procedure categories and expanded SSI risk-adjustment by procedure type. This single prototype measure is applied to two operative procedures, colon surgeries and abdominal hysterectomies, and the measure yields separate SIRs for each procedure.</t>
    </r>
  </si>
  <si>
    <t>http://www.qualityforum.org/QPS/0223</t>
  </si>
  <si>
    <t>http://www.qualityforum.org/QPS/0559</t>
  </si>
  <si>
    <t>http://www.qualityforum.org/QPS/0220</t>
  </si>
  <si>
    <t>http://www.qualityforum.org/QPS/0640</t>
  </si>
  <si>
    <t>Endorsed (2011)</t>
  </si>
  <si>
    <t>http://www.qualityforum.org/QPS/0641</t>
  </si>
  <si>
    <t>http://www.qualityforum.org/QPS/0552</t>
  </si>
  <si>
    <t>http://www.qualityforum.org/QPS/0560</t>
  </si>
  <si>
    <t>http://www.qualityforum.org/QPS/0557</t>
  </si>
  <si>
    <t>http://www.qualityforum.org/QPS/0558</t>
  </si>
  <si>
    <t>http://www.qualityforum.org/QPS/0678</t>
  </si>
  <si>
    <t>http://www.qualityforum.org/QPS/0680</t>
  </si>
  <si>
    <t>http://www.qualityforum.org/QPS/0431</t>
  </si>
  <si>
    <t>http://www.qualityforum.org/QPS/0132</t>
  </si>
  <si>
    <t>http://www.qualityforum.org/QPS/0142</t>
  </si>
  <si>
    <t>http://www.qualityforum.org/QPS/0137</t>
  </si>
  <si>
    <t>http://www.qualityforum.org/QPS/0160</t>
  </si>
  <si>
    <t>http://www.qualityforum.org/QPS/0164</t>
  </si>
  <si>
    <t>http://www.qualityforum.org/QPS/0163</t>
  </si>
  <si>
    <t>http://www.qualityforum.org/QPS/0639</t>
  </si>
  <si>
    <t>http://www.qualityforum.org/QPS/0135</t>
  </si>
  <si>
    <t>http://www.qualityforum.org/QPS/1653</t>
  </si>
  <si>
    <t>http://www.qualityforum.org/QPS/0147</t>
  </si>
  <si>
    <t>http://www.qualityforum.org/QPS/0527</t>
  </si>
  <si>
    <t>http://www.qualityforum.org/QPS/0528</t>
  </si>
  <si>
    <t>http://www.qualityforum.org/QPS/0529</t>
  </si>
  <si>
    <t>http://www.qualityforum.org/QPS/0300</t>
  </si>
  <si>
    <t>http://www.qualityforum.org/QPS/0301</t>
  </si>
  <si>
    <t>http://www.qualityforum.org/QPS/0453</t>
  </si>
  <si>
    <t>http://www.qualityforum.org/QPS/0452</t>
  </si>
  <si>
    <t>http://www.qualityforum.org/QPS/0284</t>
  </si>
  <si>
    <t>http://www.qualityforum.org/QPS/0371</t>
  </si>
  <si>
    <t>http://www.qualityforum.org/QPS/0218</t>
  </si>
  <si>
    <t>Endorsed (2013)</t>
  </si>
  <si>
    <t>http://www.qualityforum.org/QPS/0230</t>
  </si>
  <si>
    <t>http://www.qualityforum.org/QPS/0229</t>
  </si>
  <si>
    <t>http://www.qualityforum.org/QPS/0468</t>
  </si>
  <si>
    <t>http://www.qualityforum.org/QPS/0166</t>
  </si>
  <si>
    <t>http://www.qualityforum.org/QPS/0330</t>
  </si>
  <si>
    <t>http://www.qualityforum.org/QPS/0505</t>
  </si>
  <si>
    <t>http://www.qualityforum.org/QPS/0506</t>
  </si>
  <si>
    <t>http://www.qualityforum.org/QPS/1551</t>
  </si>
  <si>
    <t>http://www.qualityforum.org/QPS/1789</t>
  </si>
  <si>
    <t>http://www.qualityforum.org/QPS/1550</t>
  </si>
  <si>
    <t>http://www.qualityforum.org/QPS/0531</t>
  </si>
  <si>
    <t>http://www.qualityforum.org/QPS/0530</t>
  </si>
  <si>
    <t>http://www.qualityforum.org/QPS/0351</t>
  </si>
  <si>
    <t>http://www.qualityforum.org/QPS/0346</t>
  </si>
  <si>
    <r>
      <rPr>
        <b/>
        <sz val="10"/>
        <rFont val="Calibri"/>
        <family val="2"/>
      </rPr>
      <t xml:space="preserve">Post-operative respiratory failure. </t>
    </r>
    <r>
      <rPr>
        <sz val="10"/>
        <rFont val="Calibri"/>
        <family val="2"/>
      </rPr>
      <t>Percentage of postoperative respiratory failure discharges among adult, elective surgical discharges in a one year time period.</t>
    </r>
  </si>
  <si>
    <t>http://www.qualityforum.org/QPS/0533</t>
  </si>
  <si>
    <t>0450</t>
  </si>
  <si>
    <r>
      <t xml:space="preserve">Post-operative pulmonary embolism or deep vein thrombosis. </t>
    </r>
    <r>
      <rPr>
        <sz val="10"/>
        <rFont val="Calibri"/>
        <family val="2"/>
      </rPr>
      <t>Percent of discharges among cases meeting the inclusion and exclusion rules for the denominator with ICD-9-CM codes for deep vein thrombosis or pulmonary embolism in any secondary diagnosis field.</t>
    </r>
  </si>
  <si>
    <t>http://www.qualityforum.org/QPS/0450</t>
  </si>
  <si>
    <t>http://www.qualityforum.org/QPS/0345</t>
  </si>
  <si>
    <r>
      <t xml:space="preserve">Abdominal Aortic Artery (AAA) Repair Mortality Rate (IQI 11) (risk adjusted). </t>
    </r>
    <r>
      <rPr>
        <sz val="10"/>
        <rFont val="Calibri"/>
        <family val="2"/>
      </rPr>
      <t>Percent of adult hospital discharges in a one-year time period with a procedure code of AAA repair and a diagnosis of AAA with an in-hospital death.</t>
    </r>
  </si>
  <si>
    <t>http://www.qualityforum.org/QPS/0359</t>
  </si>
  <si>
    <r>
      <t xml:space="preserve">Hip Fracture Mortality Rate. </t>
    </r>
    <r>
      <rPr>
        <sz val="10"/>
        <rFont val="Calibri"/>
        <family val="2"/>
      </rPr>
      <t>Percent of in-hospital deaths among discharges, age 65 years and older, with ICD-9-CM principal diagnosis code of hip fracture in a one year time period.</t>
    </r>
  </si>
  <si>
    <t>http://www.qualityforum.org/QPS/0354</t>
  </si>
  <si>
    <t>http://www.qualityforum.org/QPS/0113</t>
  </si>
  <si>
    <t>NA (M1902 Not Endorsed)</t>
  </si>
  <si>
    <t>http://www.qualityforum.org/QPS/0495</t>
  </si>
  <si>
    <t>http://www.qualityforum.org/QPS/0497</t>
  </si>
  <si>
    <t>http://www.qualityforum.org/QPS/0434</t>
  </si>
  <si>
    <t>http://www.qualityforum.org/QPS/0435</t>
  </si>
  <si>
    <t>http://www.qualityforum.org/QPS/0436</t>
  </si>
  <si>
    <t>http://www.qualityforum.org/QPS/0437</t>
  </si>
  <si>
    <t>http://www.qualityforum.org/QPS/0438</t>
  </si>
  <si>
    <t>http://www.qualityforum.org/QPS/0439</t>
  </si>
  <si>
    <t>http://www.qualityforum.org/QPS/0441</t>
  </si>
  <si>
    <t>NA (Formerly 0440)</t>
  </si>
  <si>
    <r>
      <t xml:space="preserve">VTE Prophylaxis. </t>
    </r>
    <r>
      <rPr>
        <sz val="10"/>
        <rFont val="Calibri"/>
        <family val="2"/>
      </rPr>
      <t>This measure assesses the number of patients who received VTE prophylaxis or have documentation why no VTE prophylaxis was given the day of or the day after hospital admission or surgery end date for surgeries that start the day of or the day after hospital admission.</t>
    </r>
  </si>
  <si>
    <t>http://www.qualityforum.org/QPS/0372</t>
  </si>
  <si>
    <t>http://www.qualityforum.org/QPS/0373</t>
  </si>
  <si>
    <t>NA (formerly 0374)</t>
  </si>
  <si>
    <t>NA (Formerly 0375)</t>
  </si>
  <si>
    <t>NA (Formerly 0376)</t>
  </si>
  <si>
    <t>http://www.qualityforum.org/QPS/0469</t>
  </si>
  <si>
    <t xml:space="preserve">  </t>
  </si>
  <si>
    <t>http://www.qualityforum.org/QPS/0263</t>
  </si>
  <si>
    <t>http://www.qualityforum.org/QPS/0266</t>
  </si>
  <si>
    <t>http://www.qualityforum.org/QPS/0267</t>
  </si>
  <si>
    <t>http://www.qualityforum.org/QPS/0265</t>
  </si>
  <si>
    <t>http://www.qualityforum.org/QPS/0264</t>
  </si>
  <si>
    <r>
      <t xml:space="preserve">Percent of Residents with Pressure Ulcers that are New of Have Worsened. </t>
    </r>
    <r>
      <rPr>
        <sz val="12"/>
        <color theme="1"/>
        <rFont val="Calibri"/>
        <family val="2"/>
      </rPr>
      <t xml:space="preserve">This measure reports the number of Stage 2-4 pressure ulcers that are new or worsened pressure ulcers since the prior assessment. The measure is based on data from the Minimum Data Set (MDS) 3.0 assessments of nursing home residents, the Inpatient Rehabilitation Facility Patient Assessment Instrument (IRF-PAI) for Inpatient Rehabilitation Facility (IRF) patients and the Long-Term Care Hospital (LTCH) Continuity Assessment Record &amp; Evaluation (CARE) Data Set assessments of LTCH patients. The measure is calculated by examining all assessments during an episode of care for residents in a nursing home or a patient’s admission and discharge assessments in LTCHs and IRFs for reports of stage 2 -4 pressure ulcers that were not present or were at a lesser stage on the prior assessment.
</t>
    </r>
  </si>
  <si>
    <t>INFECTION/HAC</t>
  </si>
  <si>
    <t>IMM-1</t>
  </si>
  <si>
    <t>IMM-2</t>
  </si>
  <si>
    <r>
      <t xml:space="preserve">Influenza Immunization. </t>
    </r>
    <r>
      <rPr>
        <sz val="12"/>
        <color theme="1"/>
        <rFont val="Calibri"/>
        <family val="2"/>
      </rPr>
      <t>Inpatients age 6 months and older discharged during October, November, December, January, February or March who are screened for influenza vaccine status and vaccinated prior to discharge if indicated.</t>
    </r>
  </si>
  <si>
    <t>1659</t>
  </si>
  <si>
    <t>http://www.qualityforum.org/QPS/1659</t>
  </si>
  <si>
    <r>
      <t xml:space="preserve">Influenza Immunization. </t>
    </r>
    <r>
      <rPr>
        <sz val="10"/>
        <color theme="1"/>
        <rFont val="Calibri"/>
        <family val="2"/>
      </rPr>
      <t>Inpatients age 6 months and older discharged during October, November, December, January, February or March who are screened for influenza vaccine status and vaccinated prior to discharge if indicated.</t>
    </r>
  </si>
  <si>
    <r>
      <t xml:space="preserve">Participation in a Systematic Clinical Database Registry for Stroke Care </t>
    </r>
    <r>
      <rPr>
        <sz val="10"/>
        <rFont val="Calibri"/>
        <family val="2"/>
      </rPr>
      <t>(Hospital report via web survey - Yes or No and Registry Name)</t>
    </r>
  </si>
  <si>
    <r>
      <t xml:space="preserve">Participation in a Systematic Clinical Database Registry for Nursing Sensitive Care </t>
    </r>
    <r>
      <rPr>
        <sz val="10"/>
        <rFont val="Calibri"/>
        <family val="2"/>
      </rPr>
      <t xml:space="preserve"> (Hospital report via web survey - Yes or No and Registry Name)</t>
    </r>
  </si>
  <si>
    <r>
      <t xml:space="preserve">Participation in a Systemic Clincal Database Registry for General Surgery </t>
    </r>
    <r>
      <rPr>
        <sz val="10"/>
        <rFont val="Calibri"/>
        <family val="2"/>
      </rPr>
      <t xml:space="preserve"> (Hospital report via web survey - Yes or No and Registry Name)</t>
    </r>
  </si>
  <si>
    <r>
      <t xml:space="preserve">Safe Surgery Checklist. </t>
    </r>
    <r>
      <rPr>
        <sz val="10"/>
        <rFont val="Calibri"/>
        <family val="2"/>
      </rPr>
      <t xml:space="preserve">This structural measure assesses whether a hospital outpatient department utilizes a Safe Surgery checklist that assesses whether effective communication and safe practices are performed during three distinct perioperative periods: (1) the period prior to the administration of anesthesia; (2) the period prior to skin incision; and (3) the period of closure of incision and prior to the patient leaving the operating room. </t>
    </r>
  </si>
  <si>
    <r>
      <t xml:space="preserve">Safe Surgery Checklist Use. </t>
    </r>
    <r>
      <rPr>
        <sz val="10"/>
        <color theme="1"/>
        <rFont val="Calibri"/>
        <family val="2"/>
      </rPr>
      <t xml:space="preserve">This structural measure assesses whether a hospital outpatient department utilizes a Safe Surgery checklist that assesses whether effective communication and safe practices are performed during three distinct perioperative periods: (1) the period prior to the administration of anesthesia; (2) the period prior to skin incision; and (3) the period of closure of incision and prior to the patient leaving the operating room. </t>
    </r>
  </si>
  <si>
    <r>
      <t xml:space="preserve">Patients receiving un-fractionated Heparin with doses/labs monitored by protocol. </t>
    </r>
    <r>
      <rPr>
        <sz val="12"/>
        <rFont val="Calibri"/>
        <family val="2"/>
      </rPr>
      <t>This measure assesses the number of patients diagnosed with confirmed VTE who received intravenous (IV) UFH therapy dosages AND had their platelet counts monitored using defined parameters such as a nomogram or protocol.</t>
    </r>
  </si>
  <si>
    <t>Link to Measure Specifications</t>
  </si>
  <si>
    <t>http://www.qualityforum.org/QPS/0287</t>
  </si>
  <si>
    <t>http://www.qualityforum.org/QPS/0288</t>
  </si>
  <si>
    <t>http://www.qualityforum.org/QPS/0290</t>
  </si>
  <si>
    <t>http://www.qualityforum.org/QPS/0286</t>
  </si>
  <si>
    <t>http://www.qualityforum.org/QPS/0289</t>
  </si>
  <si>
    <t>http://www.qualityforum.org/QPS/0268</t>
  </si>
  <si>
    <t>http://www.qualityforum.org/QPS/0514</t>
  </si>
  <si>
    <t>http://www.qualityforum.org/QPS/0513</t>
  </si>
  <si>
    <t>http://www.qualityforum.org/QPS/0489</t>
  </si>
  <si>
    <t>0669</t>
  </si>
  <si>
    <t>http://www.qualityforum.org/QPS/0669</t>
  </si>
  <si>
    <t>http://www.qualityforum.org/QPS/0491</t>
  </si>
  <si>
    <t>http://www.qualityforum.org/QPS/0649</t>
  </si>
  <si>
    <r>
      <t xml:space="preserve">ED-Median Time to Pain Management for Long Bone Fracture. </t>
    </r>
    <r>
      <rPr>
        <sz val="10"/>
        <rFont val="Calibri"/>
        <family val="2"/>
      </rPr>
      <t>Median time from emergency department arrival to time of initial oral or parenteral pain medication administration for emergency department patients with a principal diagnosis of long bone fracture (LBF).</t>
    </r>
  </si>
  <si>
    <t>http://www.qualityforum.org/QPS/0662</t>
  </si>
  <si>
    <t>Endorsed - Time Limited (2011)</t>
  </si>
  <si>
    <t>http://www.qualityforum.org/QPS/0661</t>
  </si>
  <si>
    <t>http://www.qualityforum.org/QPS/0643</t>
  </si>
  <si>
    <r>
      <t xml:space="preserve">Hospital Outpatient/ASC Measures
</t>
    </r>
    <r>
      <rPr>
        <b/>
        <i/>
        <sz val="12"/>
        <color theme="0"/>
        <rFont val="Calibri"/>
        <family val="2"/>
      </rPr>
      <t xml:space="preserve">Measures are similar but populations, numerators and denominators as well as data collection methods are different
</t>
    </r>
  </si>
  <si>
    <r>
      <t>ED-Median Time to Pain Management for Long Bone Fracture.</t>
    </r>
    <r>
      <rPr>
        <sz val="12"/>
        <color theme="1"/>
        <rFont val="Calibri"/>
        <family val="2"/>
      </rPr>
      <t xml:space="preserve"> Median time from emergency department arrival to time of initial oral or parenteral pain medication administration for emergency department patients with a principal diagnosis of long bone fracture (LBF).</t>
    </r>
  </si>
  <si>
    <r>
      <t xml:space="preserve">Safe Surgery Checklist Use. </t>
    </r>
    <r>
      <rPr>
        <sz val="12"/>
        <color theme="1"/>
        <rFont val="Calibri"/>
        <family val="2"/>
      </rPr>
      <t xml:space="preserve">This structural measure assesses whether a hospital outpatient department utilizes a Safe Surgery checklist that assesses whether effective communication and safe practices are performed during three distinct perioperative periods: (1) the period prior to the administration of anesthesia; (2) the period prior to skin incision; and (3) the period of closure of incision and prior to the patient leaving the operating room. </t>
    </r>
  </si>
  <si>
    <t>PYSCHIATRIC HOSPITAL MEASURES</t>
  </si>
  <si>
    <t>EHR</t>
  </si>
  <si>
    <t xml:space="preserve">0716 </t>
  </si>
  <si>
    <r>
      <t xml:space="preserve">Healthy Term Newborn. </t>
    </r>
    <r>
      <rPr>
        <sz val="12"/>
        <color theme="1"/>
        <rFont val="Calibri"/>
        <family val="2"/>
      </rPr>
      <t>Percent of term singleton livebirths (excluding those with diagnoses originating in the fetal period) who DO NOT have significant complications during birth or the nursery care.</t>
    </r>
  </si>
  <si>
    <t>ED-3</t>
  </si>
  <si>
    <t>http://www.qualityforum.org/QPS/0496</t>
  </si>
  <si>
    <t>READMISSIONS/CARE TRANSITIONS</t>
  </si>
  <si>
    <t>Clinical Process of Care Measures</t>
  </si>
  <si>
    <t>Remove</t>
  </si>
  <si>
    <t>Patient Experience of Care</t>
  </si>
  <si>
    <t xml:space="preserve">Efficiency </t>
  </si>
  <si>
    <t>0005: http://www.qualityforum.org/QPS/0005
0006: http://www.qualityforum.org/QPS/0006</t>
  </si>
  <si>
    <t>Endorsed (2007)</t>
  </si>
  <si>
    <t>http://www.qualityforum.org/QPS/0101</t>
  </si>
  <si>
    <t>Endorsed - Time Limited (2013)</t>
  </si>
  <si>
    <t>http://www.qualityforum.org/QPS/0041</t>
  </si>
  <si>
    <t>http://www.qualityforum.org/QPS/0028</t>
  </si>
  <si>
    <t>http://www.qualityforum.org/QPS/0418</t>
  </si>
  <si>
    <t>http://www.qualityforum.org/QPS/0034</t>
  </si>
  <si>
    <t>http://www.qualityforum.org/QPS/0059</t>
  </si>
  <si>
    <t>http://www.qualityforum.org/QPS/0018</t>
  </si>
  <si>
    <r>
      <t xml:space="preserve">Hypertension: Blood Pressure Control. </t>
    </r>
    <r>
      <rPr>
        <sz val="10"/>
        <color theme="1"/>
        <rFont val="Calibri"/>
        <family val="2"/>
      </rPr>
      <t>The percentage of patients 18–85 years of age who had a diagnosis of hypertension (HTN) and whose blood pressure (BP) was adequately controlled (&lt;140/90) during the measurement year.</t>
    </r>
  </si>
  <si>
    <t xml:space="preserve">Ambulatory Surgery Center </t>
  </si>
  <si>
    <t>1893</t>
  </si>
  <si>
    <t>http://www.qualityforum.org/QPS/1893</t>
  </si>
  <si>
    <t>1891</t>
  </si>
  <si>
    <t>http://www.qualityforum.org/QPS/1891</t>
  </si>
  <si>
    <t>SUB-1</t>
  </si>
  <si>
    <t>0576</t>
  </si>
  <si>
    <t>http://www.qualityforum.org/QPS/0576</t>
  </si>
  <si>
    <r>
      <rPr>
        <b/>
        <sz val="12"/>
        <color theme="1"/>
        <rFont val="Calibri"/>
        <family val="2"/>
      </rPr>
      <t>Alcohol Use Screening.</t>
    </r>
    <r>
      <rPr>
        <i/>
        <sz val="12"/>
        <color theme="1"/>
        <rFont val="Calibri"/>
        <family val="2"/>
      </rPr>
      <t xml:space="preserve"> </t>
    </r>
    <r>
      <rPr>
        <sz val="12"/>
        <color theme="1"/>
        <rFont val="Calibri"/>
        <family val="2"/>
      </rPr>
      <t xml:space="preserve">The proposed measure assesses the percentage of patients 18 years of age and older who are screened during an IPF stay for unhealthy alcohol use. This measure was recently submitted for NQF review. The MAP supported the direction of this measure, noting that it must receive NQF endorsement before being finalized for the program. </t>
    </r>
  </si>
  <si>
    <t>Surgical Care Infection Project (SCIP)</t>
  </si>
  <si>
    <t>SCIP-Inf-1</t>
  </si>
  <si>
    <t>SCIP-Inf-2</t>
  </si>
  <si>
    <t>SCIP-Inf-3</t>
  </si>
  <si>
    <t>SCIP-Inf-9</t>
  </si>
  <si>
    <r>
      <t xml:space="preserve">Prophylactic antibiotic received within 1 hour prior to surgical incision. </t>
    </r>
    <r>
      <rPr>
        <sz val="10"/>
        <rFont val="Calibri"/>
        <family val="2"/>
      </rPr>
      <t>Surgical patients with prophylactic antibiotics initiated within one hour prior to surgical incision. Patients who received vancomycin or a fluoroquinolone for prophylactic antibiotics should have the antibiotics initiated within two hours prior to surgical incision. Due to the longer infusion time required for vancomycin or a fluoroquinolone, it is acceptable to start these antibiotics within two hours prior to incision time.</t>
    </r>
  </si>
  <si>
    <r>
      <t>Urinary catheter removed on Postoperative Day 1 (POD1) or Postoperative Day 2 (POD2) with day of surgery being day zero.</t>
    </r>
    <r>
      <rPr>
        <sz val="10"/>
        <rFont val="Calibri"/>
        <family val="2"/>
      </rPr>
      <t xml:space="preserve"> Surgical patients with urinary catheter removed on Postoperative Day 1 or Postoperative Day 2 with day of surgery being day zero.</t>
    </r>
  </si>
  <si>
    <t>Clinical Process/Oncology Care Measures</t>
  </si>
  <si>
    <t>0382</t>
  </si>
  <si>
    <t>0383</t>
  </si>
  <si>
    <t>0384</t>
  </si>
  <si>
    <t>0389</t>
  </si>
  <si>
    <t>0390</t>
  </si>
  <si>
    <t>http://www.qualityforum.org/QPS/0382</t>
  </si>
  <si>
    <t>http://www.qualityforum.org/QPS/0383</t>
  </si>
  <si>
    <t>http://www.qualityforum.org/QPS/0384</t>
  </si>
  <si>
    <t>http://www.qualityforum.org/QPS/0389</t>
  </si>
  <si>
    <t>http://www.qualityforum.org/QPS/0390</t>
  </si>
  <si>
    <t>FY2017</t>
  </si>
  <si>
    <t>FY2018</t>
  </si>
  <si>
    <t>Not endorsed</t>
  </si>
  <si>
    <t>0674</t>
  </si>
  <si>
    <r>
      <t xml:space="preserve">Percent of Residents Experiencing One or More Falls with Major Injury (Long Stay). </t>
    </r>
    <r>
      <rPr>
        <sz val="10"/>
        <rFont val="Calibri"/>
        <family val="2"/>
      </rPr>
      <t>This measure is based on data from all target MDS 3.0 assessments of long-stay nursing home residents (OBRA, PPS or discharge). It reports the percentage of residents who experience one or more falls with major injury (e.g., bone fractures, joint dislocations, closed head injuries with altered consciousness, or subdural hematoma) in the last quarter (3-month period). The measure is based on MDS 3.0 item J1900C, which indicates whether any falls that occurred were associated with major injury.</t>
    </r>
  </si>
  <si>
    <t>CARE Tool</t>
  </si>
  <si>
    <t>http://www.qualityforum.org/QPS/0674</t>
  </si>
  <si>
    <t>Readmission</t>
  </si>
  <si>
    <t>Readmissions Reduction Program</t>
  </si>
  <si>
    <t xml:space="preserve">Domain 1: AHRQ Paitent Safety Inidcators </t>
  </si>
  <si>
    <t>HAC Penalty Program</t>
  </si>
  <si>
    <t>OP-30</t>
  </si>
  <si>
    <t>OP-31</t>
  </si>
  <si>
    <t>0658</t>
  </si>
  <si>
    <t>1536</t>
  </si>
  <si>
    <r>
      <rPr>
        <b/>
        <sz val="9"/>
        <rFont val="Arial"/>
        <family val="2"/>
        <scheme val="minor"/>
      </rPr>
      <t xml:space="preserve">Endoscopy/Poly Surveillance: Appropriate follow-up interval for normal colonoscopy in average risk patients. </t>
    </r>
    <r>
      <rPr>
        <sz val="9"/>
        <rFont val="Arial"/>
        <family val="2"/>
        <scheme val="minor"/>
      </rPr>
      <t>Percentage of patients aged 50 years and older receiving a screening colonoscopy without biopsy or polypectomy who had a recommended follow-up interval of at least 10 years for repeat colonoscopy documented in their colonoscopy report.</t>
    </r>
  </si>
  <si>
    <t>http://www.qualityforum.org/QPS/0658</t>
  </si>
  <si>
    <t>0659</t>
  </si>
  <si>
    <t>http://www.qualityforum.org/QPS/0659</t>
  </si>
  <si>
    <r>
      <t xml:space="preserve">Cataracts: Improvement in Patient’s Visual Function within 90 Days Following Cataract Surgery. </t>
    </r>
    <r>
      <rPr>
        <sz val="9"/>
        <rFont val="Arial"/>
        <family val="2"/>
        <scheme val="minor"/>
      </rPr>
      <t>Percentage of patients aged 18 years and older who had cataract surgery and had improvement in visual function achieved within 90 days following the cataract surgery.</t>
    </r>
  </si>
  <si>
    <t>http://www.qualityforum.org/QPS/1536</t>
  </si>
  <si>
    <t>Suspended</t>
  </si>
  <si>
    <t>Measure Numerator</t>
  </si>
  <si>
    <t>Measure Denominator</t>
  </si>
  <si>
    <t>Measure Exclusions</t>
  </si>
  <si>
    <t>AMI patients who are prescribed aspirin at hospital discharge</t>
  </si>
  <si>
    <t>AMI patients (International Classification of Diseases, 9th revision, Clinical Modification [ICD-9-CM] principal diagnosis code of AMI:  410.00, 410.01, 410.10, 410.11, 410.20, 410.21, 410.30, 410.31, 410.40, 410.41, 410.50, 410.51, 410.60, 410.61, 410.70, 410.71, 410.80, 410.81, 410.90, 410.91)</t>
  </si>
  <si>
    <t>Exclusions:
•&lt;18 years of age
•Patients who have a length of stay greater than 120 days
•Patients enrolled in clinical trials 
•Discharged to another hospital
•Expired 
•Left against medical advice 
•Discharged to home for hospice care
•Discharged to a health care facility for hospice care
•Patients with comfort measures only documented 
• Patients with a documented reason for no aspirin at discharge</t>
  </si>
  <si>
    <t>AMI patients whose time from hospital arrival to fibrinolysis is 30 minutes or less</t>
  </si>
  <si>
    <t>Principal diagnosis of AMI (International Classification of Diseases, 9th revision, Clinical Modification [ICD-9-CM] principal diagnosis code of AMI: 410.00, 410.01, 410.10, 410.11, 410.20, 410.21, 410.30, 410.31, 410.40, 410.41, 410.50, 410.51, 410.60, 410.61, 410.70, 410.71, 410.80, 410.81, 410.90, 410.91); and ST-segment elevation or LBBB on the ECG performed closest to hospital arrival; and fibrinolytic therapy within 6 hours after hospital arrival; and fibrinolytic therapy is primary reperfusion therapy</t>
  </si>
  <si>
    <t>Exclusions: 
•&lt;18 years of age
•Patients who have a length of stay greater than 120 days
•Patients enrolled in clinical trials 
•Patients received as a transfer from an inpatient or outpatient department of another hospital
•Patients received as a transfer from the emergency / observation department of another hospital
•Patients received as a transfer from an ambulatory surgery center
•Patients who did not receive fibrinolytic therapy within 30 minutes and had a reason for delay documented by a physician, advanced practice nurse, or physician assistant (e.g., social, religious, initial concern or refusal, cardiopulmonary arrest, balloon pump insertion, respiratory failure requiring intubation)</t>
  </si>
  <si>
    <t>AMI patients whose time from hospital arrival to primary Percutaneous Coronary Intervention (PCI) is 90 minutes or less.</t>
  </si>
  <si>
    <t>Principal diagnosis of AMI (International Classification of Diseases, 9th revision, Clinical Modification [ICD-9-CM] principal diagnosis code of AMI: 410.00, 410.01, 410.10, 410.11, 410.20, 410.21, 410.30, 410.31, 410.40, 410.41, 410.50, 410.51, 410.60, 410.61, 410.70, 410.71, 410.80, 410.81, 410.90, 410.91); and PCI procedure (International Classification of Diseases, 9th revision, Clinical Modification [ICD-9-CM] principal or other procedure code for PCI: 00.66); and ST-segment elevation or LBBB on the ECG performed closest to hospital arrival; and PCI performed within 24 hours after hospital arrival.</t>
  </si>
  <si>
    <t>Exclusions: 
•&lt;18 years of age
•Patients who have a length of stay greater than 120 days
•Patients enrolled in clinical trials 
•Patients received as a transfer from an inpatient or outpatient department of another hospital
•Patients received as a transfer from the emergency / observation department of another hospital
•Patients received as a transfer from an ambulatory surgery center
•Patient administered fibrinolytic agent prior to PCI
•PCI described as non-primary by physician, advanced practice nurse, or physician assistant
•Patients who did not receive PCI within 90 minutes and had a reason for delay documented by a physician, advanced practice nurse, or physician assistant (e.g., social, religious, initial concern or refusal, cardiopulmonary arrest, balloon pump insertion, respiratory failure requiring intubation)</t>
  </si>
  <si>
    <t>AMI patients who are prescribed a statin medication at hospital discharge.</t>
  </si>
  <si>
    <t>AMI patients (International Classification of Diseases, 9th revision, Clinical Modification [ICD-9-CM] principal diagnosis code of AMI: 410.00, 410.01, 410.10, 410.11, 410.20, 410.21, 410.30, 410.31, 410.40, 410.41, 410.50, 410.51, 410.60, 410.61, 410.70, 410.71, 410.80, 410.81, 410.90, 410.91)</t>
  </si>
  <si>
    <t>• Patients less than 18 years of age
• Patients who have a Length of Stay greater than 120 days
• Patients with Comfort Measures Only documented 
• Patients enrolled in clinical trials
• Patients discharged to another hospital
• Patients who left against medical advice
• Patients who expired 
• Patients discharged to home for hospice care
• Patients discharged to a health care facility for hospice care
• Patients with LDL less than 100 mg / dL within the first 24 hours after hospital arrival or 30 days prior to hospital arrival and not discharged on a statin
• Patients with a Reason For Not Prescribing Statin Medication at Discharge</t>
  </si>
  <si>
    <t>HF patients with documentation in the hospital record that LVS function was evaluated before arrival, during hospitalization, or is planned for after discharge</t>
  </si>
  <si>
    <t>HF patients (ICD-9-CM principal diagnosis of HF: 402.01, 402.11, 402.91, 404.01, 404.03, 404.11, 404.13, 404.91, 404.93, 428.0, 428.1, 428.20, 428.21, 428.22, 428.23, 428.30, 428.31, 428.32, 428.33, 428.40, 428.41, 428.42, 428.43, 428.9)</t>
  </si>
  <si>
    <t>Exclusions:
•&lt;18 years of age
•Patients who have a length of stay greater than 120 days
•Discharged to another hospital
•Expired 
•Left against medical advice 
•Discharged to home for hospice care
•Discharged to a health care facility for hospice care
•Patients enrolled in clinical trials
•Patients with comfort measures only documented 
•Reasons for no LVS function evaluation documented by a physician, advanced practice nurse, or physician assistant 
•Patients who had a left ventricular assistive device (LVAD) or heart transplant procedure during hospital stay (ICD-9-CM procedure code of LVAD or Heart Transplant: 33.6, 37.51, 37.52, 37.53, 37.54, 37.60, 37.62, 37.63, 37.65, 37.66, 37.68)</t>
  </si>
  <si>
    <t>AMI patients who are prescribed an ACEI or ARB at hospital discharge</t>
  </si>
  <si>
    <t>AMI patients (International Classification of Diseases, 9th revision, Clinical Modification [ICD-9-CM] principal diagnosis code of AMI: 410.00, 410.01, 410.10, 410.11, 410.20, 410.21, 410.30, 410.31, 410.40, 410.41, 410.50, 410.51, 410.60, 410.61, 410.70, 410.71, 410.80, 410.81, 410.90, 410.91); with chart documentation of a left ventricular ejection fraction (LVEF) &lt; 40% or a narrative description of left ventricular systolic (LVS) function consistent with moderate or severe systolic dysfunction</t>
  </si>
  <si>
    <t xml:space="preserve">   </t>
  </si>
  <si>
    <t>Pneumonia patients who received an initial antibiotic regimen consistent with current guidelines during the first 24 hours of hospitalization</t>
  </si>
  <si>
    <t>Pneumonia patients 18 years of age or older 
Table 3.1 Pneumonia (PN)
ICD-9 Code   Shortened Description
481    PNEUMOCOCCAL PNEUMONIA
482.0  K. PNEUMONIAE PNEUMONIA
482.1  PSEUDOMONAL PNEUMONIA
482.2  H.INFLUENZAE PNEUMONIA
482.30 STREPTOCOCCAL PNEUMN NOS
482.31 PNEUMONIA STRPTOCOCCUS A
482.32 PNEUMONIA STRPTOCOCCUS B
482.39 PNEUMONIA OTH STREP
482.40 STAPHYLOCOCCAL PNEU NOS
482.41 METH SUS PNEUM D / T STAPH
482.42 METH RES PNEU D / T STAPH
482.49 STAPH PNEUMONIA NEC
482.82 PNEUMONIA E COLI
482.83 PNEUMO OTH GRM-NEG BACT
482.84 LEGIONNAIRES´ DISEASE
482.89 PNEUMONIA OTH SPCF BACT
482.9  BACTERIAL PNEUMONIA NOS
483.0  PNEU MYCPLSM PNEUMONIAE
483.1  PNEUMONIA D / T CHLAMYDIA
483.8  PNEUMON OTH SPEC ORGNSM
485    BRONCHOPNEUMONIA ORG NOS
486    PNEUMONIA, ORGANISM NOS
Table 3.2 Septicemia
ICD-9 Code     Shortened Description
038.0    STREPTOCOCCAL SEPTICEMIA
038.10   STAPHYLCOCC SEPTICEM NOS
038.11   METH SUSC STAPH AUR SEPT
038.12   MRSA SEPTICEMIA
038.19   STAPHYLCOCC SEPTICEM NEC
038.2    PNEUMOCOCCAL SEPTICEMIA
038.3    ANAEROBIC SEPTICEMIA
038.40   GRAM-NEG SEPTICEMIA NOS
038.41   H. INFLUENAE SEPTICEMIA
038.42   E COLI SEPTICEMIA
038.43   PSEUDOMONAS SEPTICEMIA
038.44   SERRATIA SEPTICEMIA
038.49   GRAM-NEG SEPTICEMIA NEC
038.8    SEPTICEMIA NEC
038.9    SEPTICEMIA NOS
995.91   SEPSIS
995.92   SEVERE SEPSIS
Table 3.3 Respiratory Failure
ICD-9 Code    Shortened Description
518.81  ACUTE RESPIRATRY FAILURE
518.84  ACUTE &amp; CHRONC RESP FAIL
Table 3.1   Pneumonia (PN)
ICD-10 Code Shortened Description
J 13 Pneumonia due to Streptococcus pneumoniae
J 18.1 Lobar pneumonia, unspecified organism
J  15.0 Pneumonia due to Klebsiella pneumoniae
J 15.1 Pneumonia due to Pseudomonas
J 14 Pneumonia due to Hemophilus influenzae
J 15.4 Pneumonia due to other streptococci
J 15.3 Pneumonia due to streptococcus, group B
J 15.20 Pneumonia due to staphylococcus, unspecified
J 15.21 Pneumonia due to staphylococcus aureus
Z 16 Infection and drug resistant microorganisms
J 15.29 Pneumonia due to other staphylococcus
J 15.5 Pneumonia due to Escherichia coli
J 15.6 Pneumonia due to other aerobic Gram-negative bacteria
A 48.1 Legionnaires’ disease
J 15.8 Pneumonia due to other specified bacteria
J 15.9 Unspecified bacterial pneumonia
J 15.7 Pneumonia due to Mycoplasma pneumoniae
J 16.0 Chlamydial pneumonia
J 16.8 Pneumonia due to other specified infectious organisms
J 18.0 Bronchopneumonia, unspecified organism
J 18.8 Other pneumonia, unspecified organism
J 18.9 Pneumonia, unspecified organism
J 17 Pneumonia in diseases classified elsewhere
J 18.2 Hypostatic pneumonia, unspecified organism
J 85.1 Abscess of lung with pneumonia
Table 3.2   Septicemia
ICD-10 Code Shortened Description
A 40.0 Sepsis due to streptococcus, group A
A 40.1 Sepsis due to streptococcus, group B
A 40.3 Sepsis due to Streptococcus pneumoniae
A 40.8 Other streptococcal sepsis
A 40.9 Streptococcal sepsis, unspecified
A 41.9 Sepsis unspecified
A 41.2 Sepsis due to other unspecified specified staphylococcus
A 41.0 Sepsis due to Staphylococcus aureus
A 41.0 AND U80.1 Sepsis due to Staphylococcus aureus AND Methicillin-resistant staph  aureus infection
A 41.1 Sepsis due to other specified staphylococcus
A 41.89 Other specified sepsis
A 41.4 Sepsis due to anaerobes
A 41.50 Gram-negative sepsis, unspecified
A 41.3 Sepsis due to Hemophilus influenzae
A 41.51 Sepsis due to Escherichia coli ( E coli)
A 41.52 Sepsis due to pseudomonas
A 41.53 Sepsis due to Serratia
A 41.59 Other Gram-negative sepsis
A 41.81 Sepsis due to Enterococcus
A 42.7 Actinomycotic sepsis
A 41.9 Sepsis, unspecified
R65.20 Severe sepsis without septic shock
R65.21 Severe sepsis with septic shock
Table 3.3  Respiratory Failure
ICD-10 Code Shortened Description
J 96.0 Acute respiratory failure
J 96.9 Respiratory failure, unspecified
J 96.2 Acute and chronic respiratory failure
J 96.1 Chronic respiratory failure
J 80 Acute respiratory syndrome
J 22 Unspecified acute lower respiratory infection
J 98.8 Other specified respiratory disorders</t>
  </si>
  <si>
    <t>Patients less than 18 years of age
Patients who have a length of stay greater than 120 days
Patients with Cystic Fibrosis
Patients who had no chest x-ray or CT scan that indicated abnormal findings within 24 hours prior to hospital arrival or anytime during the hospitalization
Receiving comfort measures only documented the day of or the day after arrival
Patients enrolled in clinical trial
Patients received as a transfer from the emergency / observation department of another hospital
Patients received as a transfer from an ambulatory surgery center
Patients received as a transfer from an inpatient or outpatient department of another hospital
Patients who have no diagnosis of pneumonia either as the ED final diagnosis / impression or direct admission diagnosis / impression
Patients who are Compromised as defined in data dictionary (i.e., documentation that the patient had (1) any of the following compromising conditions: HIV positive, AIDS, cystic fibrosis, systemic chemotherapy within last three months, systemic immunosuppressive therapy within the past three months, leukemia documented in the past three months, lymphoma documented in the past three months, radiation therapy in the past three months; (2) a prior hospitalization within 14 days [the patient was discharged from an acute care facility for inpatient care to a non-acute setting—home, SNF, ICF, or rehabilitation hospital—before the second admission to the same or different acute care facility]) and abstraction guidelines
With healthcare associated pneumonia as defined in data dictionary (i.e., presence of at least one of the following: (1) hospitalization within the last 90 calendar days; (2) residence in a nursing home or extended care facility for any amount of time within the last 90 days; (3) chronic dialysis within the last 30 days prior to this hospitalization; (4) wound care, tracheostomy care or ventilator care provided by a health care professional within the last 30 days) and abstraction guidelines
Patients transferred / admitted to the ICU wihtin 24 hours after arrival to this hospital with a beta-lactam allergy
Patients who have a duration of stay less than or equal to one day
Patients with another source of infection who did not receive an antibiotic regimen recommened for pneumonia but did receive antibiotics within the first 24 hours of hospitalization</t>
  </si>
  <si>
    <t>Number of surgical patients with prophylactic antibiotics initiated within one hour prior to surgical incision (two hours if receiving vancomycin, in Appendix C, Table 3.8, or a fluoroquinolone, in Appendix C, Table 3.10).</t>
  </si>
  <si>
    <t>All selected surgical patients with no evidence of prior infection. Table 5.10 is the complete table of selected major surgeries</t>
  </si>
  <si>
    <t>Patients less than 18 years of age
Patients who have a Length of Stay greater than 120 days
Patients who had a hysterectomy and a caesarean section performed during this hospitalization
Patients who had a principal diagnosis suggestive of preoperative infectious diseases (as defined in Appendix A, Table 5.09 for ICD-9-CM
codes)
Patients whose ICD-9-CM principal procedure was performed entirely by Laparoscope
Patients enrolled in clinical trials
Patients whose ICD-9-CM principal procedure occurred prior to the date of admission
Patients with physician / advanced practice nurse / physician assistant (physician / APN / PA) documented infection prior to surgical procedure of interest
Patients who had other procedures requiring general or spinal anesthesia that occurred within 3 days (4 days for CABG or Other Cardiac Surgery) prior to or after the procedure of interest (during separate surgical episodes) during this hospital stay
Patients who were receiving antibiotics more than 24 hours prior to surgery
Patients who were receiving antibiotics within 24 hours prior to arrival (except colon surgery patients taking oral prophylactic antibiotics)</t>
  </si>
  <si>
    <t>Surgical patients who received recommended prophylactic antibiotics for specific surgical procedures</t>
  </si>
  <si>
    <t>All selected surgical patients with no evidence of prior infection.
Included Populations:
An ICD-9-CM Principal Procedure Code of selected surgeries (as defined in Appendix A, Table 5.10 for ICD-9-CM codes).
AND
An ICD-9-CM Principal Procedure Code of selected surgeries (as defined in Appendix A, Table 5.01-5.08 for ICD-9-CM codes).</t>
  </si>
  <si>
    <t>Excluded Populations:
Patients less than 18 years of age
Patients who have a length of Stay greater than 120 days
Patients who had a principal diagnosis suggestive of preoperative infectious diseases (as defined in Appendix A, Table 5.09 for ICD-9-CM codes)
Patients whose ICD-9-CM principal procedure was performed entirely by Laparoscope
Patients enrolled in clinical trials
Patients whose ICD-9-CM principal procedure occurred prior to the date of admission
Patients with physician / advanced practice nurse / physician assistant (physician / APN / PA) documented infection prior to surgical procedure of interest
Patients who expired perioperatively
Patients who were receiving antibiotics more than 24 hours prior to surgery (except colon surgery patients taking oral prophylactic antibiotics)
Patients who were receiving antibiotics within 24 hours prior to arrival (except colon surgery patients taking oral prophylactic antibiotics)
Patients who did not receive any antibiotics before or during surgery, or within 24 hours after Anesthesia End Time (i.e., patient did not receive prophylactic antibiotics)
Patients who did not receive any antibiotics during this hospitalization</t>
  </si>
  <si>
    <t>Number of surgical patients whose prophylactic antibiotics were discontinued within 24 hours after Anesthesia End Time (48 hours for CABG or Other Cardiac Surgery).</t>
  </si>
  <si>
    <t>Number of surgical patients whose urinary catheter is removed on POD1 or POD2 with day of surgery being day zero.</t>
  </si>
  <si>
    <t>All selected surgical patients with a catheter in place postoperatively.</t>
  </si>
  <si>
    <t>Patients less than 18 years of age
Patients who have a length of Stay &gt;120 days
Patients enrolled in clinical trials  
Patients whose ICD-9-CM principal procedure occurred prior to the date of admission
Patients who had a urinary diversion, urethral catheter, suprapubic catheter or had intermittent catheterization prior to hospital arrival. 
Patients who did not have a catheter in place postoperatively. 
Patients who had a urological, gynecological or perineal procedure performed during the admission.
Patients who expired perioperatively. 
Patients whose length of stay was less than two days postoperatively. 
Patients who had physician / APN / PA documentation of a reason for not removing the urinary catheter postoperatively.</t>
  </si>
  <si>
    <t>Surgery patients for whom either active warming was used intraoperatively for the purpose of maintaining normothermia or who had at least one body temperature equal to or greater than 96.8° F / 36° C recorded within the 30 minutes immediately prior to or the fifteen minutes immediately after Anesthesia End Time.</t>
  </si>
  <si>
    <t>All patients, regardless of age, undergoing surgical procedures under general or neuraxial anesthesia of 60 minutes duration</t>
  </si>
  <si>
    <t>• Patients who have a length of stay &gt;120 days (all CMS quality measures have this exclusion- has to do with quarterly reporting)
• Patients whose ICD-9-CM principal procedure occurred prior to the date of admission
• Patients whose length of anesthesia was less than 60 minutes
• Patients who did not have general or neuraxial anesthesia 
• Patients with physician / APN / PA documentation of intentional hypothermia for the procedure performed.</t>
  </si>
  <si>
    <t>The outcome for this measure is 30-day all-cause mortality. We define mortality as death from any cause within 30 days from the date of admission for patients 40 and older discharged from the hospital with either a principal diagnosis of COPD or a principal diagnosis of respiratory failure with a secondary diagnosis of acute exacerbation of COPD.</t>
  </si>
  <si>
    <t xml:space="preserve">The outcome for this measure is 30-day all-cause mortality. We define mortality as death from any cause within 30 days from the index admission date for patients discharged from the index hospital with a principal diagnosis of acute ischemic stroke.
</t>
  </si>
  <si>
    <t xml:space="preserve">The cohort includes admissions for patients age 65 years or older discharged from the hospital with a principal diagnosis of acute ischemic stroke (ICD-9-CM codes 433.x1, 434.x1, 436) and with a complete claims history for the 12 months prior to admission.
</t>
  </si>
  <si>
    <t xml:space="preserve">"An index admission is the hospitalization considered for mortality outcome.
The measure excludes admissions for patients:
• transferred from another acute care hospital (because the death is attributed to the hospital where the patient was initially admitted);
• with inconsistent or unknown mortality status or other unreliable data (e.g. date of death precedes admission date).
• who were discharged alive and against medical advice (AMA) (because providers did not have the opportunity to deliver full care and prepare the patient for discharge);
• enrolled in the Medicare Hospice program any time in the 12 months prior to the index hospitalization including the first day of the index admission (since it is likely these patients are continuing to seek comfort measures only)."
</t>
  </si>
  <si>
    <t xml:space="preserve">The outcome for this measure is 30-day readmission. We define readmission as an inpatient admission for any cause, with the exception of certain planned readmissions, within 30 days from the date of discharge for patients 18 and older discharged from the hospital with a principal diagnosis of ischemic stroke. If a patient has one or more admissions (for any reason) within 30 days after discharge from the index admission, only one is counted as a readmission. </t>
  </si>
  <si>
    <t xml:space="preserve">The cohort includes admissions for patients age 65 years or older discharged from the hospital with a principal diagnosis of ischemic stroke (ICD-9-CM codes 433.x1, 434.x1, 436) and with a complete claims history for the 12 months prior to admission.
</t>
  </si>
  <si>
    <t>An index admission is the hospitalization considered for the readmission outcome (readmitted within 30 days of the date of discharge from the initial admission).
The measure excludes admissions for patients:
• with an in hospital death (because they are not eligible for readmission).
• transferred to another acute care facility (because the readmission is attributed to the hospital that discharges the patient to a non-acute setting).
• discharged alive and against medical advice (AMA) (because providers did not have the opportunity to deliver full care and prepare the patient for discharge).
• without at least 30 days post-discharge claims data (because the 30-day readmission outcome cannot be assessed in this group).
In addition, if a patient has more than one admission within 30 days of discharge from the index admission, only one is counted as a readmission, as we are interested in a dichotomous yes / no readmission outcome, as opposed to the number of readmissions. No admissions within 30 days of discharge from an index admission are considered as additional index admissions, thus no hospitalization will be counted as both a readmission and an index admission. The next eligible index admission is 30 days after the discharge date of the previous index admission.</t>
  </si>
  <si>
    <t>Number of potentially preventable adverse events</t>
  </si>
  <si>
    <t>Number of eligible discharges (all indicators limited to the adult population)</t>
  </si>
  <si>
    <t>Indicator specific</t>
  </si>
  <si>
    <t>Does the facility participate in a clinical database with broad state, regional, or national representation, that provides regular performance reports based on benchmarked data? (y / n)</t>
  </si>
  <si>
    <t>N / A</t>
  </si>
  <si>
    <t>N / A structural measure</t>
  </si>
  <si>
    <t>Using multivariable logistic regression models for colon surgeries and abdominal hysterectomies, the expected number of SSIs is obtained. These expected numbers are summed by facility and surgical procedure and used as the denominator of this measure (see also 2a.8).</t>
  </si>
  <si>
    <t>Total number of observed hospital-onset unique blood source MRSA LabID events among all inpatients in the facility</t>
  </si>
  <si>
    <t>Total number of expected hospital-onset unique blood source MRSA LabID events, calculated using the facility´s number of inpatient days, bedsize, affiliation with medical school, and community-onset MRSA bloodstream infection admission prevalence rate.</t>
  </si>
  <si>
    <t>Data from patients who are not assigned to an inpatient bed are excluded from the denominator counts.  These include outpatient clinic and emergency department visits.</t>
  </si>
  <si>
    <t>Total number of observed hospital-onset CDI LabID events among all inpatients in the facility, excluding well baby-nurseries and NICUs</t>
  </si>
  <si>
    <t>Total number of expected hospital-onset CDI LabID events, calculated using the facility´s number of inpatient days, bedsize, affiliation with medical school, microbiological test used to identify C. difficile, and community-onset CDI admission prevalence rate.</t>
  </si>
  <si>
    <t>Data from patients who are not assigned to an inpatient bed are excluded from the denominator counts, including outpatient clinic and emergency department visits.  Additionally, data from well-baby nurseries and NICUs are excluded from the denominator count.</t>
  </si>
  <si>
    <t>None.</t>
  </si>
  <si>
    <t>Inpatient discharges 65 years of age and older and 5-64 years of age who have a high risk condition.</t>
  </si>
  <si>
    <t>Inpatient discharges who were screened for influenza vaccine status and were vaccinated prior to discharge if indicated.</t>
  </si>
  <si>
    <t>Inpatients age 6 months and older discharged during the months of October, November, December, January, February or March.</t>
  </si>
  <si>
    <t>Patients less than 18 years of age</t>
  </si>
  <si>
    <t>Time (in minutes) from admit decision time to time of departure from the emergency department for emergency department patients admitted to inpatient status.</t>
  </si>
  <si>
    <t>Ischemic or hemorrhagic stroke patients who received VTE prophylaxis or have documentation why no VTE prophylaxis was given on the day of or the day after hospital admission.</t>
  </si>
  <si>
    <t>Ischemic or hemorrhagic stroke patients</t>
  </si>
  <si>
    <t>• Less than 18 years of age
• Length of Stay &lt; 2 days 
• Length of Stay &gt; 120 days 
• Comfort measures only documented on day of or day after hospital arrival
• Enrolled in clinical trials related to stroke
• Admitted for elective carotid intervention</t>
  </si>
  <si>
    <t>Ischemic stroke patients prescribed antithrombotic therapy at hospital
discharge</t>
  </si>
  <si>
    <t>Ischemic stroke patients</t>
  </si>
  <si>
    <t>• Less than 18 years of age 
• Length of Stay &gt; 120 days 
• Comfort measures only documented 
• Enrolled in clinical trials related to stroke
• Admitted for elective carotid intervention
• Discharged to another hospital
• Left against medical advice
• Expired
• Discharged to home for hospice care
• Discharged to a health care facility for hospice care
• Documented reason for not prescribing antithrombotic therapy at discharge</t>
  </si>
  <si>
    <t>Ischemic stroke patients prescribed anticoagulation therapy at hospital discharge</t>
  </si>
  <si>
    <t>Ischemic stroke patients with with documented atrial fibrillation / flutter.</t>
  </si>
  <si>
    <t>• Less than 18 years of age 
• Length of Stay &gt; 120 days 
• Comfort measures only documented 
• Enrolled in clinical trials related to stroke
• Admitted for elective carotid intervention
• Discharged to another hospital
• Left against medical advice
• Expired
• Discharged to home for hospice care
• Discharged to a health care facility for hospice care
• Documented reason for not prescribing anticoagulation therapy at discharge</t>
  </si>
  <si>
    <t>Acute ischemic stroke patients for whom IV thrombolytic therapy was initiated at this hospital within 3 hours (less than or equal to 180 minutes) of time last known well.</t>
  </si>
  <si>
    <t>Acute ischemic stroke patients whose time of arrival is within 2 hours (less than or equal to 120 minutes) of time last known well.</t>
  </si>
  <si>
    <t>• Less than 18 years of age 
• Length of Stay &gt; 120 days 
• Enrolled in clinical trials related to stroke
• Admitted for elective carotid intervention
• Time last known well to arrival in the emergency department greater than 2 hours
• Documented reason for not initiating IV thrombolytic</t>
  </si>
  <si>
    <t>Ischemic stroke patients who had antithrombotic therapy administered by
end of hospital day two.</t>
  </si>
  <si>
    <t>• Less than 18 years of age 
• Duration of Stay &lt; 2 days
• Length of Stay &gt; 120 days 
• Comfort measures only documented on the day of or day after hospital arrival
• Enrolled in clinical trials related to stroke
• Admitted for elective carotid intervention
• IV OR IA thrombolytic therapy administered at this hospital or within 24 hours prior to arrival
• Documented reason for not administering antithrombotic therapy by end of hospital day 2</t>
  </si>
  <si>
    <t>Ischemic stroke patients prescribed statin medication at hospital discharge</t>
  </si>
  <si>
    <t>Ischemic stroke patients with an LDL greater than or equal to 100 mg / dL, OR LDL not measured, OR who were on a lipid-lowering medication prior to hospital arrival.</t>
  </si>
  <si>
    <t>• Less than 18 years of age 
• Length of Stay &gt; 120 days 
• Comfort measures only documented 
• Enrolled in clinical trials related to stroke
• Admitted for elective carotid intervention
• Discharged to another hospital
• Left against medical advice
• Expired
• Discharged to home for hospice care
• Discharged to a health care facility for hospice care
• Documented reason for not prescribing statin medication at discharge</t>
  </si>
  <si>
    <t>Ischemic or hemorrhagic stroke patients with documentation that they or their caregivers were given educational material addressing all of the following:
1. Activation of emergency medical system
2. Need for follow-up after discharge
3. Medications prescribed at discharge
4. Risk factors for stroke
5. Warning signs and symptoms of stroke</t>
  </si>
  <si>
    <t>Ischemic stroke or hemorrhagic stroke patients discharged home</t>
  </si>
  <si>
    <t>Patients less than 18 years of age;
Patients who have a Length of Stay greater than 120 days;
Patients with Comfort Measures Only documented;
Patients enrolled in clincial trials;
Patients admitted for Elective Carotid Intervention.</t>
  </si>
  <si>
    <t>Ischemic or hemorrhagic stroke patients assessed for or who received rehabilitation services.</t>
  </si>
  <si>
    <t>Ischemic or hemorrhagic stroke patients.</t>
  </si>
  <si>
    <t>• Less than 18 years of age 
• Length of Stay &gt; 120 days 
• Comfort measures only documented 
• Enrolled in clinical trials related to stroke
• Admitted for elective carotid intervention
• Discharged to another hospital
• Left against medical advice
• Expired
• Discharged to home for hospice care
• Discharged to a health care facility for hospice care</t>
  </si>
  <si>
    <t>Patients who received VTE prophylaxis or have documentation why no VTE prophylaxis was given:
• the day of or the day after hospital admission 
• the day of or the day after surgery end date for surgeries that start the day of or the day after hospital admission</t>
  </si>
  <si>
    <t>All discharged hospital inpatients</t>
  </si>
  <si>
    <t>• Patients less than 18 years of age
• Patients who have a length of stay (LOS) less than two days and greater than 120 days 
• Patients with Comfort Measures Only documented on day of or day after hospital arrival
• Patients enrolled in clinical trials
• Patients who are direct admits to intensive care unit (ICU), or transferred to ICU the day of or the day after hospital admission with ICU LOS greater than or equal to one day 
• Patients with ICD-9-CM Principal Diagnosis Code of Mental Disorders or Stroke as defined in Appendix A, Table 7.01, 8.1 or 8.2
• Patients with ICD-9-CM Principal or Other Diagnosis Codes of Obstetrics or VTE as defined in Appendix A, Table 7.02, 7.03 or 7.04
• Patients with ICD-9-CM Principal Procedure Code of Surgical Care Improvement Project (SCIP) VTE selected surgeries as defined in Appendix A, Tables 5.17, 5.19, 5.20, 5.21, 5.22, 5.23, 5.24</t>
  </si>
  <si>
    <t>Patients who received VTE prophylaxis or have documentation why no VTE prophylaxis was given: 
• the day of or the day after ICU admission (or transfer) 
• the day of or the day after surgery end date for surgeries that start the day of or the day after ICU admission (or transfer)</t>
  </si>
  <si>
    <t>Patients directly admitted or transferred to ICU</t>
  </si>
  <si>
    <t>• Patients less than 18 years of age 
• Patients who have a hospital length of stay (LOS) less than two days and greater than 120 days 
• Patients with Comfort Measures Only documented on day of or day after hospital arrival  
• Patients enrolled in clinical trials 
• Patients with ICU LOS less than one day without VTE prophylaxis administered and documentation for no VTE prophylaxis 
• Patients with ICD-9-CM Principal or Other Diagnosis Code of Obstetrics or VTE as defined in Appendix A, Table 7.02, 7.03, or 7.04 
• Patients with ICD-9-CM Principal Procedure Code of Surgical Care Improvement Project (SCIP) VTE selected surgeries as defined in Appendix A, Tables 5.17, 5.19, 5.20, 5.21, 5.22, 5.23, 5.24 that start the day of or the day after ICU admission or transfer</t>
  </si>
  <si>
    <t>Patients who received overlap therapy:
Included Populations: Patients who received warfarin and parenteral anticoagulation: 
• Five or more days, with an INR greater than or equal to 2 prior to discontinuation of parenteral therapy OR 
• Five or more days, with an INR less than 2 and discharged on overlap therapy OR 
• Less than five days and discharged on overlap therapy OR 
• With documentation of reason for discontinuation of overlap therapy OR 
• With documentation of a reason for no overlap therapy</t>
  </si>
  <si>
    <t>Patients with confirmed VTE who received warfarin.  The target population includes patients discharged with an ICD-9-CM Principal or Other Diagnosis Codes for VTE as defined in Table 7.03 or Table 7.04.</t>
  </si>
  <si>
    <t>• Patients less than 18 years of age  
• Patients who have a length of stay greater than 120 days 
• Patients with Comfort Measures Only documented 
• Patients enrolled in clinical trials 
• Patients discharged to a health care facility for hospice care 
• Patients discharged to home for hospice care 
• Patients who expired 
• Patients who left against medical advice 
• Patients discharged to another hospital 
• Patients without warfarin therapy during hospitalization 
• Patients without VTE confirmed by diagnostic testing</t>
  </si>
  <si>
    <t>Patients who have their IV UFH therapy dosages AND platelet counts monitored according to defined parameters such as a nomogram or protocol.</t>
  </si>
  <si>
    <t>Patients with confirmed VTE receiving IV UFH therapy.   The target population includes patients discharged with an ICD-9-CM Principal or Other Diagnosis Codes for VTE as defined in Table 7.03 or Table 7.04.</t>
  </si>
  <si>
    <t>• Patients less than 18 years of age  
• Patients who have a length of stay greater than 120 days 
• Patients with Comfort Measures Only documented 
• Patients enrolled in clinical trials 
• Patients discharged to a health care facility for hospice care 
• Patients discharged to home for hospice care 
• Patients who expired 
• Patients who left against medical advice 
• Patients discharged to another hospital 
• Patients without UFH Therapy Administration 
• Patients without VTE confirmed by diagnostic testing</t>
  </si>
  <si>
    <t>Patients with documentation that they or their caregivers were given
written discharge instructions or other educational material about warfarin that addressed all of the following: 
1. compliance issues
2. dietary advice
3. follow-up monitoring
4. potential for adverse drug reactions and interactions</t>
  </si>
  <si>
    <t>Patients with confirmed VTE discharged on warfarin therapy. The target population includes patients discharged with an ICD-9-CM Principal or Other Diagnosis Codes for VTE as defined in Table 7.03 or Table 7.04 that are discharged to home, homecare or court / law enforcement or home for hospice care.
Please note: The allowable values of the data element Discharge Disposition are used to designate which locations are included.</t>
  </si>
  <si>
    <t>• Patients less than 18 years of age 
• Patients who have a length of stay greater than 120 days 
• Patients enrolled in clinical trials 
• Patients without Warfarin Prescribed at Discharge
• Patients without VTE confirmed by diagnostic testing</t>
  </si>
  <si>
    <t>Patients who received no VTE prophylaxis prior to the VTE diagnostic
test order date</t>
  </si>
  <si>
    <t>Patients who developed confirmed VTE during hospitalization. The target population includes patients discharged with an ICD-9-CM Secondary Diagnosis Codes for VTE as defined in Table 7.03 or Table 7.04.</t>
  </si>
  <si>
    <t>. Patients less than 18 years of age 
• Patients who have a length of stay greater than 120 days 
• Patients with Comfort Measures Only documented 
• Patients enrolled in clinical trials 
• Patients with ICD-9-CM Principal Diagnosis Code of VTE as defined in Appendix A, Table 7.03 or 7.04 
• Patients with VTE Present at Admission
• Patients with reasons for not administering mechanical and pharmacologic prophylaxis 
• Patients without VTE confirmed by diagnostic testing</t>
  </si>
  <si>
    <t>A hospital’s average MSPB Amount, defined as the sum of standardized, risk-adjusted spending across all of a hospital’s eligible episodes divided by the number of episodes for that hospital.</t>
  </si>
  <si>
    <t>The median MSPB Amount across all hospitals.</t>
  </si>
  <si>
    <t>Any episodes where at any time during the episode, the beneficiary is enrolled in a Medicare Advantage plan; the beneficiary becomes deceased; the beneficiary is covered by the Railroad Retirement Board; or Medicare is the secondary payer will be excluded from the MSPB calculation. Regarding beneficiaries whose primary insurance becomes Medicaid during an episode due to exhaustion of Medicare Part A benefits, Medicaid payments made for services rendered to these beneficiaries are excluded; however, all Medicare Part A payments made before benefits are exhausted and all Medicare Part B payments made during the episode are included. In addition, acute-to-acute transfers (where a transfer is defined based on the claim discharge code) will not be considered index admissions. In other words, these cases will not generate new MSPB episodes; neither the hospital which transfers a patient to another subsection (d) hospital, nor the receiving subsection (d) hospital will have an index admission attributed to them. Further, any episode in which the index admission inpatient claim has a $0 actual payment or a $0 standardized payment is excluded.</t>
  </si>
  <si>
    <t>Patients with elective deliveries with ICD-9-CM Principal Procedure Code or ICD-9-CM Other Procedure Codes for one or more of the following: 
• Medical induction of labor as defined in Appendix A, Table 11.05 available at: http: /  / manual.jointcommission.org 
• Cesarean section as defined in Appendix A, Table 11.06  while not in  Labor or experiencing Spontaneous Rupture of Membranes available at: http: /  / manual.jointcommission.org</t>
  </si>
  <si>
    <t>Patients delivering newborns with &gt;= 37 and &lt; 39 weeks of gestation completed</t>
  </si>
  <si>
    <t>• ICD-9-CM Principal Diagnosis Code or ICD-9-CM Other Diagnosis Codes for conditions possibly justifying elective delivery prior to 39 weeks gestation as defined in Appendix A, Table 11.07
• Less than 8 years of age 
• Greater than or equal to 65 years of age 
• Length of Stay &gt;120 days 
• Enrolled in clinical trials
•       Prior uterine surgery 
•       Gestational Age &lt; 37 or &gt;= 39 weeks</t>
  </si>
  <si>
    <t>Removed</t>
  </si>
  <si>
    <t>Measure Numberator</t>
  </si>
  <si>
    <t>Continuous Variable Statement: 
Time (in minutes) from emergency department arrival to administration of fibrinolytic therapy in AMI patients with ST-segment elevation or LBBB on the ECG performed closest to ED arrival and prior to transfer</t>
  </si>
  <si>
    <t>• Patients less than 18 years of age
• Patients who did not receive Fibrinolytic Administration within 30 minutes and had a Reason for Delay in Fibrinolytic Therapy</t>
  </si>
  <si>
    <t>Emergency Department AMI patients whose time from ED arrival to fibrinolysis is 30 minutes or less.</t>
  </si>
  <si>
    <t>Emergency Department AMI patients with ST-segment elevation or LBBB on ECG who received fibrinolytic therapy.</t>
  </si>
  <si>
    <t>Excluded Populations:
• Patients less than 18 years of age
• Patients who did not receive Fibrinolytic Administration within 30 minutes AND had a Reason for Delay in Fibrinolytic Therapy as defined in the Data Dictionary</t>
  </si>
  <si>
    <t>Time (in minutes) from emergency department arrival to transfer to another facility for acute coronary intervention.</t>
  </si>
  <si>
    <t>• Patients less than 18 years of age
• Patients receiving Fibrinolytic Administration as defined in the Data Dictionary</t>
  </si>
  <si>
    <t>Emergency Department AMI or Chest Pain patients (with Probable Cardiac Chest Pain) who received aspirin within 24 hours before ED arrival or prior to transfer</t>
  </si>
  <si>
    <t>Emergency Department AMI or Chest Pain patients (with Probable Cardiac Chest Pain) without aspirin contraindications</t>
  </si>
  <si>
    <t>Excluded Populations:
• Patients less than 18 years of age
• Patients with a documented Reason for No Aspirin on Arrival</t>
  </si>
  <si>
    <t>Continuous Variable Statement: 
Time (in minutes) from emergency department arrival to ECG (performed in the ED prior to transfer) for acute myocardial infarction (AMI) or Chest Pain patients (with Probable Cardiac Chest Pain)
Included Populations:  
• ICD-9-CM Principal or Other Diagnosis Code for AMI as defined in Appendix A1, OP Table 6.1 or an ICD-9-CM Principal or Other Diagnosis Code for Angina, Acute Coronary Syndrome, or Chest Pain as defined in Appendix A1, OP Table 6.1a, and
• E/  M Code for emergency department encounter as defined in Appendix A1, OP Table 1.0a, and
• Patients receiving an ECG as defined in the Appendix A1, and
• Patients discharged/  transferred to a short term general hospital for inpatient care, to a Federal healthcare facility, or to a Critical Access Hospital.</t>
  </si>
  <si>
    <t>Continuous Variable Statement: 
Time (in minutes) from emergency department arrival to ECG (performed in the ED prior to transfer) for acute myocardial infarction (AMI) or Chest Pain patients (with Probable Cardiac Chest Pain)</t>
  </si>
  <si>
    <t>• Patients less than 18 years of age</t>
  </si>
  <si>
    <t>All surgical patients aged 18 years and older undergoing procedures with the indications for a first or second generation cephalosporin prophylactic antibiotic</t>
  </si>
  <si>
    <t>MRI of the lumbar spine studies with a diagnosis of low back pain (from the denominator) without the patient having claims-based evidence of prior antecedent conservative therapy. 
The numerator measurement of prior conservative therapy is based on the claim date of the MRI of the lumbar spine from the denominator, with the prior conservative therapy within the defined time periods relative to each MRI lumbar spine claim (i.e., a patient can be included in the numerator count more than once, if the patient had more than one MRI lumbar spine procedure in the measurement period and the MRI lumbar spine procedure occurred on different days).</t>
  </si>
  <si>
    <t>MRI of the lumbar spine studies with a diagnosis of low back pain on the imaging claim. 
The diagnosis of low back pain must be on the MRI lumbar spine claim (i.e., the lumbar spine MRI must be billed with a low back pain diagnosis in one of the diagnoses fields on the claim). MRI lumbar spine studies without a diagnosis of low back pain on the claim are not included in the denominator count. If a patient had more than one MRI lumbar spine study for a diagnosis of low back pain on the same day only one study would be counted, but if a patient had multiple MRI lumbar spine studies with a diagnosis of low back pain on the claim during the measurement period each study would be counted (i.e., a patient can be included in the denominator count more than once).</t>
  </si>
  <si>
    <t>The number of patients who had a diagnostic mammography study or an ultrasound of the breast study following a screening mammography study within 45 days.</t>
  </si>
  <si>
    <t>The number of patients who had received a screening mammography study.</t>
  </si>
  <si>
    <t>The number of Abdomen CT studies with and without contrast (combined studies).</t>
  </si>
  <si>
    <t>The number of Abdomen CT studies performed (with contrast, without contrast or both with and without contrast).</t>
  </si>
  <si>
    <t>This measure has no exclusions.</t>
  </si>
  <si>
    <t>Patient encounter with follow up laboratory data anticipated to be transmitted electronically directly into the EHR (GEDI01).</t>
  </si>
  <si>
    <t>All patient encounters.</t>
  </si>
  <si>
    <t>Patient Encounter NOT Requiring Laboratory Test (GEDI02).</t>
  </si>
  <si>
    <t>Number of Stress Echocardiography, SPECT MPI and Stress MRI studies performed at the hospital outpatient facility in the 30 days preceding low-risk non-cardiac surgery.</t>
  </si>
  <si>
    <t>Number of low-risk, non-cardiac surgeries performed at the hospital outpatient facility.</t>
  </si>
  <si>
    <t>Of studies identified in the denominator, studies with a simultaneous Sinus CT study (i.e., on the same date at the same facility as the Brain CT).
Numerator Time Window:
Same date as the imaging procedure counted in the denominator.</t>
  </si>
  <si>
    <t>Brain CT studies
Denominator Time Window: Any day within a one-year window of claims data.</t>
  </si>
  <si>
    <t>Denominator Exclusions:
Claims with primary or secondary diagnosis codes related to trauma, tumor, orbital cellulitis, or intracranial abscess.</t>
  </si>
  <si>
    <t>Of ED visits identified in the denominator, visits with a coincident Brain CT study (i.e. Brain CT studies on the same day for the same patient).</t>
  </si>
  <si>
    <t>ED patient visits with a primary diagnosis code of headache.</t>
  </si>
  <si>
    <t>Patient encounter documented on a certified/  qualified electronic health record capable of tracking clinical results between visits including pending laboratory tests, diagnostic studies (including common preventive screenings) or patient referrals. The Electronic Health Record includes provider reminders when clinical results are not received within a predefined timeframe.</t>
  </si>
  <si>
    <t>All patient encounters</t>
  </si>
  <si>
    <t>Patient Encounter NOT Requiring Laboratory Test, Diagnostic Studies, Referrals</t>
  </si>
  <si>
    <t>Mean time between patient presentation to the ED and the first moment the patient is seen by a qualified medical person  for patient evaluation and management.</t>
  </si>
  <si>
    <t>No exclusions except to note: patients not seen, patients with presumed dirty data (numerator &lt; 0 or &gt; 1440</t>
  </si>
  <si>
    <t>Time (in minutes) from emergency department arrival to time of initial oral or parenteral pain medication administration for emergency department patients with a diagnosis of a (long bone) fracture.</t>
  </si>
  <si>
    <t>N/A Measure is a continous variable.</t>
  </si>
  <si>
    <t>N/A Measure is a continous variable. See numerator details.</t>
  </si>
  <si>
    <t>Number of patients leaving without being seen (LWBS) by a qualified medical personnel.</t>
  </si>
  <si>
    <t>Sum of all patients presenting to the emergency department</t>
  </si>
  <si>
    <t>N/A structural measure</t>
  </si>
  <si>
    <t>composite measure</t>
  </si>
  <si>
    <t>HCP in the denominator population who during the time from October 1 (or when the vaccine became available) through March 31 of the following year:
(a) received an influenza vaccination administered at the healthcare facility, or reported in writing (paper or electronic) or provided documentation that influenza vaccination was received elsewhere; or
(b) were determined to have a medical contraindication/condition of severe allergic reaction to eggs or to other component(s) of the vaccine, or history of Guillain-Barré Syndrome within 6 weeks after a previous influenza vaccination; or
(c) declined influenza vaccination; or
(d) persons with unknown vaccination status or who do not otherwise meet any of the definitions of the above-mentioned numerator categories.
Numerators are to be calculated separately for each of the above groups.</t>
  </si>
  <si>
    <t>Patients who had a recommended follow-up interval of at least 10 years for repeat colonoscopy documented in their colonoscopy report</t>
  </si>
  <si>
    <t>All patients aged 50 years and older receiving screening colonoscopy without biopsy or polypectomy</t>
  </si>
  <si>
    <t>Documentation of medical reason(s) for not recommending at least a 10 year follow-up interval (eg, above average risk patient, inadequate prep)</t>
  </si>
  <si>
    <t>Patients who had an interval of 3 or more years since their last colonoscopy</t>
  </si>
  <si>
    <t>All patients aged 18 years and older receiving a surveillance colonoscopy, with a history of a prior colonic polyp(s) in previous colonoscopy findings</t>
  </si>
  <si>
    <t>Patients 18 years and older in sample who had improvement in visual function achieved within 90 days following cataract surgery, based on completing a pre-operative and post-operative visual function instrument</t>
  </si>
  <si>
    <t>All patients aged 18 years and older in sample who had cataract surgery</t>
  </si>
  <si>
    <t>Exclusions: 
•&lt;18 years of age
•Patients who have a length of stay greater than 120 days
•Patients enrolled in clinical trials 
•Patients received as a transfer from an inpatient or outpatient department of another hospital
•Patients received as a transfer from the emergency/ observation department of another hospital
•Patients received as a transfer from an ambulatory surgery center
•Patient administered fibrinolytic agent prior to PCI
•PCI described as non-primary by physician, advanced practice nurse, or physician assistant
•Patients who did not receive PCI within 90 minutes and had a reason for delay documented by a physician, advanced practice nurse, or physician assistant (e.g., social, religious, initial concern or refusal, cardiopulmonary arrest, balloon pump insertion, respiratory failure requiring intubation)</t>
  </si>
  <si>
    <t>Heart failure patients with documentation that they or their caregivers were given written discharge instructions or other educational material addressing all of the following:1. activity level2. diet3. discharge medications4. follow-up appointment5. weight monitoring6. what to do if symptoms worsen</t>
  </si>
  <si>
    <t>Heart failure patients discharged home</t>
  </si>
  <si>
    <t>Exclusions:
•&lt;18 years of age
•Patients who have a length of stay greater than 120 days
•Patients enrolled in clinical trials
•Patients with comfort measures only documented 
•Patients who had a left ventricular assistive device (LVAD) or heart transplant procedure during hospital stay (ICD-9-CM procedure code of LVAD and Heart Transplant: 33.6, 37.51, 37.52, 37.53, 37.54, 37.60, 37.62, 37.63, 37.65, 37.66, 37.68)</t>
  </si>
  <si>
    <t>Number of pneumonia patients whose initial emergency room blood culture was performed prior to the administration of the first hospital dose of antibiotics</t>
  </si>
  <si>
    <t>Pneumonia patients 18 years of age and older who have an initial blood culture collected in the emergency department</t>
  </si>
  <si>
    <t>•Received in transfer from another acute care or critical access hospital, including another emergency department
•No working diagnosis of pneumonia at the time of admission
•Receiving comfort measures only4
•&lt;18 years of age
•Do not receive antibiotics or a blood culture
•No chest x-ray or CT scan that indicated positive infiltrate within 24 hours prior to hospital arrival or anytime during this hospitalization</t>
  </si>
  <si>
    <t>Cardiac surgery patients with controlled postoperative blood glucose (less than or equal to ?180mg/ dL) in the timeframe of 18 to 24 hours after Anesthesia End Time.</t>
  </si>
  <si>
    <t>Patients less than 18 years of age
Patients who have a length of Stay &gt;120 days
Patients enrolled in clinical trials  
Patients whose ICD-9-CM principal procedure occurred prior to the date of admission
Patients who had a urinary diversion, urethral catheter, suprapubic catheter or had intermittent catheterization prior to hospital arrival. 
Patients who did not have a catheter in place postoperatively. 
Patients who had a urological, gynecological or perineal procedure performed during the admission.
Patients who expired perioperatively. 
Patients whose length of stay was less than two days postoperatively. 
Patients who had physiciaN/APN/ PA documentation of a reason for not removing the urinary catheter postoperatively.</t>
  </si>
  <si>
    <t>All selected surgery patients</t>
  </si>
  <si>
    <t>Total leave days</t>
  </si>
  <si>
    <t>Psychiatric inpatients discharged on two or more routinely scheduled antipsychotic medications overall and stratified by age groups: Children (Age 1 through 12 years), Adolescents (Age 13 through 17 years), Adults (Age 18 through 64 years), Older Adults (Age greater than and equal to 65 years).
Data Element: (note see Joint Commission data dictionary for detailed data element definition) Number of antipsychotic medications prescribed at discharge.</t>
  </si>
  <si>
    <t>Psychiatric inpatient discharges overall and stratified by age groups: Children (Age 1 through 12 years), Adolescents (Age 13 through 17 years), Adults (Age 18 through 64 years), Older Adults (Age greater than and equal to 65 years). 
Included Population:
Patients with ICD-9-CM Principal or Other Diagnosis Codes for Mental Disorders (Note, refer to Appendix A, Table 10.1 in the specifications manual V2012A located at: http:  manual.jointcommission.org) discharged on one or more routinely scheduled antipsychotic medications (Note, refer to Appendix B, Table 10.0 in the specifications manual V2012A located at: http:  manual.jointcommission.org for a list of applicable medications.)</t>
  </si>
  <si>
    <t>Patients who expired
Patients with an unplanned departure resulting in discharge due to elopement
Patients with an unplanned departure resulting in discharge due to failing to return from leave</t>
  </si>
  <si>
    <t>The number of hospitalized inpatients 18 years of age and older</t>
  </si>
  <si>
    <t>Ambulatory surgical center (ASC) admissions experiencing a burn prior to discharge.</t>
  </si>
  <si>
    <t>All ASC admissions.</t>
  </si>
  <si>
    <t>ASC admissions experiencing a fall in the ASC.</t>
  </si>
  <si>
    <t>ASC admissions experiencing a fall outside the ASC.</t>
  </si>
  <si>
    <t>All ASC admissions</t>
  </si>
  <si>
    <t>Ambulatory surgical center (ASC) admissions requiring a hospital transfer or hospital admission upon discharge from the ASC.</t>
  </si>
  <si>
    <t>Number of ambulatory surgical center (ASC) admissions with a preoperative order for a prophylactic IV antibiotic for prevention of surgical site infection who received the prophylactic antibiotic on time</t>
  </si>
  <si>
    <t>All ASC admissions with a preoperative order for a prophylactic IV antibiotic for prevention of surgical site infection</t>
  </si>
  <si>
    <t>ASC admissions with a preoperative order for a prophylactic IV antibiotic for prevention of infections other than surgical site infections (e.g., bacterial endocarditis).
ASC admissions with a preoperative order for a prophylactic antibiotic not administered by the intravenous route.</t>
  </si>
  <si>
    <r>
      <t>ASC Facility Volume Data on Selected ASC Surgical Procedures (based on Surgical procedures corresponding with HCPCS Codes)</t>
    </r>
    <r>
      <rPr>
        <sz val="10"/>
        <color theme="1"/>
        <rFont val="Calibri"/>
        <family val="2"/>
      </rPr>
      <t xml:space="preserve"> Isolated CABG and Valve Surgeries (NQF  0124), Percutaneous Coronary Intervention (PCI) (NQF  0165), Pediatric Heart Surgery (NQF  0340), Abdominal Aortic Aneurism Repair (NQF  357), Esophageal Resection (NQF  0361), and Pancreatic Resection (NQF  0366)</t>
    </r>
  </si>
  <si>
    <t>All LTCH patients and IRF patients with an admission and discharge assessment and all short-stay nursing home residents with one or more assessments that are eligible for a look back scan, except those who meet the exclusion criteria.</t>
  </si>
  <si>
    <t>A patient or short-stay resident is excluded from the denominator if missing data precludes calculation of the measure. Assessments or tracking records performed at the time of patient or resident death are excluded (i.e., NF tracking record [A0310F=12] is excluded).
Nursing homes, LTCHs and IRFs with denominator counts of less than 20 in the sample will be excluded from public reporting owing to small sample size.</t>
  </si>
  <si>
    <t>• Number of unplanned Acute or LTCH admission occurring within 30 days following an IRF discharge.
A predicted risk-adjusted rate for the facility will be compared to the expected risk-adjusted rate for the same patients at an average facility.</t>
  </si>
  <si>
    <t>• Patients who had been continuously enrolled in Part A FFS Medicare for the 12 months prior to the IRF Admission, and at least 1 month after IRF discharge,
• AND had a short-term acute care stay within 30 days prior to an IRF stay, 
• AND who were discharged from the IRF to the community or a lower level of care,
• AND who were followed for the lesser of 30 days post discharge from the IRF or till death.</t>
  </si>
  <si>
    <t>TBD</t>
  </si>
  <si>
    <t>The numerator is based on the number of long-stay nursing home residents who experienced one or more falls that resulted in major injury (J1900C = 1 or 2) on one or more look back scan assessments during the target period (OBRA, PPS or discharge). In the MDS 3.0, major injury is defined as bone fractures, joint dislocations, closed head injuries with altered consciousness, or subdural hematoma.</t>
  </si>
  <si>
    <t>The denominator is the total number of long-stay residents in the nursing facility who were assessed during the selected time window and who did not meet the exclusion criteria.</t>
  </si>
  <si>
    <t>Residents for whom data from the relevant section of the MDS are missing are excluded from this measure. Residents must be present for at least 100 days in the facility to be included in long-stay measures. 
Nursing homes are excluded from the public reporting if their sample includes fewer than 30 residents.</t>
  </si>
  <si>
    <t>Hormone therapy is considered or administered within 1 year (365 days) of the date of diagnosis</t>
  </si>
  <si>
    <t>Patients who had documentation in medical record that radiation dose limits to normal tissues were established prior to the initiation of a course of 3D conformal radiation for a minimum of two tissues</t>
  </si>
  <si>
    <t>All visits for patients, regardless of age, with a diagnosis of cancer currently receiving chemotherapy or radiation therapy who report having pain</t>
  </si>
  <si>
    <t>Patients who did not have a bone scan performed at any time since diagnosis of prostate cancer</t>
  </si>
  <si>
    <t>Documentation of medical reason(s) for having a bone scan performed (including documented pain, salvage therapy, other medical reasons)
Documentation of system reason(s) for having a bone scan performed (including bone scan ordered by someone other than reporting physician)</t>
  </si>
  <si>
    <t>Patients who were prescribed adjuvant hormonal therapy (GnRH [gonadotropin-releasing hormone] agonist or antagonist)</t>
  </si>
  <si>
    <t>Patients less than 18 years of age
Patients who have a length of Stay &gt;120 days
Patients enrolled in clinical trials  
Patients whose ICD-9-CM principal procedure occurred prior to the date of admission
Patients who had a urinary diversion, urethral catheter, suprapubic catheter or had intermittent catheterization prior to hospital arrival. 
Patients who did not have a catheter in place postoperatively. 
Patients who had a urological, gynecological or perineal procedure performed during the admission.
Patients who expired perioperatively. 
Patients whose length of stay was less than two days postoperatively. 
Patients who had physician APN PA documentation of a reason for not removing the urinary catheter postoperatively.</t>
  </si>
  <si>
    <t>Long-stay residents with one or more lookback assessments that indicate the occurrence of a fall (J1800 = [1]).</t>
  </si>
  <si>
    <t>All long-stay nursing home residents with one or more look-back scan assessments except those with exclusions.</t>
  </si>
  <si>
    <t>Resident is excluded if the following is true for all of the look-back scan assessments:
The occurrence of falls was not assessed (J1800 = [-])</t>
  </si>
  <si>
    <t>Long-stay residents with a selected target assessment where the following condition is true: antispsychotic medications received. This condition is defined as follows:
• For assessments with target dates on or before 03/31/2012: N0400A = [1].
• For assessments with target dates on or after 04/01/2012: N0410A=[1,2,3,4,5,6,7].</t>
  </si>
  <si>
    <t>All long-stay residents with a selected target assessment, except those with exclusions.</t>
  </si>
  <si>
    <t>1. The resident did not qualify for the numerator and any of the following is true:
1.1. For assessments with target dates on or before 03/31/2012: N0400A = [-].
1.2.For assessments with target dates on or after 04/01/2012: N0410A=[-].
2. Any of the following related conditions are present on the target assessment (unless otherwise indicated):
2.1. Schizophrenia (I6000 = [1]).
2.2. Tourette’s Syndrome (I5350 = [1]).
2.3. Tourette’s Syndrome (I5350 = [1]) on the prior assessment if this item is not active on the target assessment and if a prior assessment is available.
2.4. Huntington’s Disease (I5250 = [1]).</t>
  </si>
  <si>
    <t>Long-stay residents with a selected target assessment where any of the following conditions are true:
1. For assessments with target dates on or before 03/31/2012:
1.1. Antianxiety medications received (N0400B = [1]), or
1.2. Hypnotic medications received (N0400D = [1]).
2. For assessments with target dates on or after 04/01/2012:
2.1. Antianxiety medications received (N0410B = [1,2,3,4,5,6,7]), or
2.2. Hypnotic medications received (N0410D = [1,2,3,4,5,6,7]).</t>
  </si>
  <si>
    <t>The resident did not qualify for the numerator and any of the following is true:
1. For assessments with target dates on or before 03/31/2012:
1.1. N0400B = [-].
1.2.N0400D = [-].
2. For assessments with target date on or after 04/01/2012:
2.1. N0410B = [1].
2.2. N0410D = [-].
3. Any of the following related conditions are present on the target assessment (unless otherwise indicated):
3.1. Schizophrenia (I6000 = [1]).
3.2. Psychotic disorder (I5950 = [1]).
3.3. Manic depression (bipolar disease) (I5900 = [1]).                                                                                                                                                                                                             3.4. Tourette’s Syndrome (I5350 = [1]).                                                                                                                                                                                                                                    3.5. Tourette’s Syndrome (I5350 = [1]) on the prior assessment if this item is not active on the target assessment and if a prior assessment is available.
3.6. Huntington’s Disease (I5250 = [1]).
3.7. Hallucinations (E0100A = [1]).
3.8. Delusions (E0100B = [1]).
3.9. Anxiety disorder (I5700 = [1]).
3.10. Post traumatic stress disorder (I6100 = [1]).
3.11. Post traumatic stress disorder (I6100 = [1]) on the prior assessment if this item is not active on the target assessment and if a prior assessment is available.</t>
  </si>
  <si>
    <t>Long-stay residents with a selected target assessment where any of the following conditions are true:
1. The presence of physical behavioral symptoms directed towards others (E0200A = [1,2,3]), or
2. The presence of verbal behavioral symptoms directed towards others (E0200B = [1,2,3]), or
3. The presence of other behavioral symptoms directed towards others (E0200C = [1,2,3]), or
4. Rejection of care (E0800 = [1,2,3]), or
5. Wandering (E0900 = [1,2,3]).</t>
  </si>
  <si>
    <t>All residents with a selected target assessment, except those with exclusions.</t>
  </si>
  <si>
    <t>Resident is not in numerator and any of the following is true:
1. The target assessment is a discharge (A0310F=[10,11].
2. E0200A is equal to [-,^].
3. E0200B is equal to [-,^].
4. E0200C is equal to [-,^].
5. E0800 is equal to [-,^].
6. E0900 is equal to [-,^].</t>
  </si>
  <si>
    <t>NH-032-10 Short Stay Antipsychotic Medication Quality Measure</t>
  </si>
  <si>
    <t>Short stay residents with one or more assessments between the initial assessment and the target assessment that indicate an antipsychotic medications was received:
• For assessments with target dates on or before 03/31/2012: N0400A = [1].
• For assessments with target dates on or after 04/01/2012: N0410A = [1, 2, 3, 4, 5, 6, 7].</t>
  </si>
  <si>
    <t>All short stay residents with one or more assessments between the initial assessment and the target assessment, except those with exclusions.</t>
  </si>
  <si>
    <t>1. The resident did not qualify for the numerator and the following is true: 
• For assessments with target dates on or before 03/31/2012: N0400A = [-].
• For assessments with target dates on or after 04/01/2012: N0410A = [-].
2. Any of the following related conditions are present on any of the assessments:
a. Schizophrenia (I6000 = [1]).
b. Tourette’s Syndrome (I5350 = [1]).
c. Huntington’s Disease (I5250 = [1]).
3. Any patient without initial assessment.
4. Any patient with initial assessment indicating antipsychotic drug use:
• For assessments with target dates on or before 03/31/2012: N0400A = [1].
• For assessments with target dates on or after 04/01/2012: N0410A = [1, 2, 3, 4, 5, 6, 7].</t>
  </si>
  <si>
    <t>None listed. See measure description.</t>
  </si>
  <si>
    <t xml:space="preserve"> Electronic Clinical Data</t>
  </si>
  <si>
    <t>The numerator is the number of short-stay residents who are able to self-report with a selected target assessment (assessments may be OBRA admission quarterly, annual or significant change/correction assessments (A0310A = 01, 02, 03, 04, 05, 06) or PPS 5-, 14-, 30-, 60-, 90-day, or readmission/return assessments (A0310B = 01, 02, 03, 04, 05, 06) or discharge assessment with or without return anticipated (A0310F = 10, 11)) who report almost constant or frequent pain (item J0400 = 01 or 02) AND at least one episode of moderate to severe pain (item J0600A = 05, 06, 07, 08, or 09 on a scale of 01- 10 with 10 being the worst pain you can imagine, OR item J0600B = 02 or 03 on a scale of 0 – 04, with 04 being very severe, horrible pain) OR very severe/horrible pain of any frequency (item J0600A = 10 on a scale of 01 to 10 OR item J0600B = 04 on a scale of 0 to 04) in the 5 days prior to the assessment.</t>
  </si>
  <si>
    <t>The denominator is the total of all short-stay residents in the nursing facility who have received an MDS 3.0 14-day PPS assessment during the preceding 6 months from the selected quarter and who do not meet the exclusion criteria.</t>
  </si>
  <si>
    <t>A resident is excluded they did not meet the pain symptom conditions for the numerator AND any of the following conditions are true:  1) the resident cannot self-report; 2) there are missing data in the responses to the relevant questions in the MDS assessment; OR 3) the assessment indicates that the resident had pain or hurting at any time in the last 5 days (J0300 = 1), but the numeric pain intensity item indicates no pain (J0600A = 00). 
Nursing homes with fewer than 20 residents in the sample are excluded from public reporting because of small sample size.</t>
  </si>
  <si>
    <t>The denominator includes all long-stay residents who with a selected target assessment who meet the definition of high risk, except those with exclusions.</t>
  </si>
  <si>
    <t>A long-stay resident is excluded from the denominator if the MDS assessment in the current quarter is an OBRA admission assessment or a 5-day PPS assessment or a readmission/return PPS assessment, or if a resident did not meet the pressure ulcer conditions for the numerator AND any stage 2, 3, or 4 item is missing (M0300B1 = - OR M0300C1 = - OR M0300D1 = -). The OBRA admission assessment and two PPS assessment types are excluded because pressure ulcers identified on them reflect care received in the previous setting and does not reflect the quality of care provided in the nursing home. 
Nursing homes with fewer than 30 residents in the sample are excluded from public reporting because of small sample size.</t>
  </si>
  <si>
    <t>Residents or patients younger than 5 years old will be excluded from the denominator. Facilities with denominator counts of less than 20 in the sample will be excluded from public reporting owing to small sample size.</t>
  </si>
  <si>
    <t>The numerator is the number of long-stay residents with a selected target assessment who are frequently or always incontinent of bowel or bladder.</t>
  </si>
  <si>
    <t>The denominator is all long-stay residents in the nursing facility with a target assessment (OBRA, PPS or discharge) except those with exclusions.</t>
  </si>
  <si>
    <t>A resident is excluded from the denominator if the selected MDS 3.0 assessment was conducted within 14 days of admission (A0310A = 01) or if there is missing data in the response fields for the relevant questions in the MDS. Other exclusions include residents with severe cognitive impairment, total dependence in mobility, comatose, or with an indwelling catheter. 
Nursing facilities are excluded from public reporting if their samples include fewer than 30 residents.</t>
  </si>
  <si>
    <t>The numerator is the number of long-stay residents (those with cumulative days in the facility over 100 days) with a selected target assessment during the selected time window and who have experienced restraint usage during the 7 days prior to the assessment, as indicated by MDS 3.0, Section P, Item P0100, subitems B (P0100B – Trunk restraint used in bed), C (P0100C – Limb restraint used in bed), E (P0100E – Trunk restraint used in chair or out of bed), F (P0100F – Limb restraints used in chair or out of bed), or G (P0100G – Chair prevents rising).</t>
  </si>
  <si>
    <t>The denominator is the total of all long-stay residents in the nursing facility who have received an annual, quarterly, significant change or significant correction MDS 3.0 assessment during the quarter and who do not meet the exclusion criteria.</t>
  </si>
  <si>
    <t>The numerator is the number of nursing home residents with selected target MDS
assessments (OBRA, PPS, or discharge) that indicate a weight loss of 5% or more of
resident’s body weight in the last 30 days or 10% or more in the last 6 months
that is not a result of a physician-prescribed weight-loss regimen.</t>
  </si>
  <si>
    <t>The denominator uses MDS assessments (OBRA, PPS or discharge), except for residents
whose target assessment is an admission (OBRA) assessment (A0301A =01) or a PPS
5-day assessment (A0310B = 01) or a readmission/return assessment (A0310B = 06) and
residents for whom data on weight loss is missing (K0300 = -). Residents with only
an admission or 5-day or readmission/return assessment are excluded because they
have not been in the facility long enough to have had weight loss assessed or
attributed to care in the facility. Residents are counted if they are long-stay
residents defined as residents whose length of stay is greater than 100 days.
Residents who return to the nursing home following a hospital discharge will not
have their day count reset to zero. The denominator uses MDS assessments (OBRA,
PPS, Discharge) except for residents whose target assessment is an admission (OBRA)
assessment (A0301A =01) or a PPS 5-day assessment (A0310B = 01) or a
readmission/return assessment (A0310B = 06) and residents for whom data on weight
loss is missing (K0300 = -). Residents with only an admission or 5-day or
readmission/return assessment are excluded because they have not been in the
facility long enough to have had weight loss assessed or attributed to care in the
facility. All assessments of nursing facility resident with a target assessment are
included, where adjustments are made for seasonal variation by calculating a simple
average by adding the measure value in each selected quarter and dividing by the
number of quarters.</t>
  </si>
  <si>
    <t>An assessment is excluded from the denominator if the target MDS assessment was
conducted within 14 days of admission (OBRA) (A0310A = 01) or a PPS 5-day
assessment (A0310B = 01) or a readmission/return assessment (A0310B = 06) or if
there is missing data in the responses to K0300 (weight loss) of the MDS 3.0.
Facilities with fewer than 30 residents in the sample are excluded from public
reporting because of small sample size.</t>
  </si>
  <si>
    <t>Using the PHQ-9 items in the MDS 3.0, for the Resident Interview Measure (Item D0200), the numerator is based on the residents’ little interest in doing things or feelings of depression, and the total sum severity score (D0300) on the target MDS assessment in the selected quarter (OBRA, PPS, discharge). The total severity score reflects resident responses to questions asking about the frequency of nine symptoms over the last 2 weeks, including interest, mood, energy, appetite, self-value, ability to concentrate, change in responsiveness, or patience. The Staff Assessment Measure (Item D0500) is similar, except the judgment is being made by observers rather than the residents themselves. The numerator is calculated by using data from item D0300, the total self-reported depression severity score. While the self-report data are preferred, if data from D0300 are incomplete or unavailable then the numerator will be calculated using data from item D0600 (staff assessment total severity score).</t>
  </si>
  <si>
    <t>The denominator is the total number of all long-stay residents in the nursing home who have received an MDS assessment (OBRA, PPS or discharge) during the selected quarter (3-month period) and who do not meet the exclusion criteria.</t>
  </si>
  <si>
    <t>A long-stay resident is excluded from the denominator if the resident is comatose, or if there are missing data in the relevant section of the MDS. Facilities are excluded from public reporting if they have fewer than 30 residents in the sample.</t>
  </si>
  <si>
    <t>N/A</t>
  </si>
  <si>
    <t>0690</t>
  </si>
  <si>
    <t>0689</t>
  </si>
  <si>
    <t>0688</t>
  </si>
  <si>
    <t>0687</t>
  </si>
  <si>
    <t>0686</t>
  </si>
  <si>
    <t>0684</t>
  </si>
  <si>
    <t>0683</t>
  </si>
  <si>
    <t>0677</t>
  </si>
  <si>
    <t>0676</t>
  </si>
  <si>
    <r>
      <rPr>
        <b/>
        <sz val="9"/>
        <color theme="1"/>
        <rFont val="Calibri"/>
        <family val="2"/>
      </rPr>
      <t>MDS 3.0 Measure: Prevalence of Falls (Long Stay).</t>
    </r>
    <r>
      <rPr>
        <sz val="9"/>
        <color theme="1"/>
        <rFont val="Calibri"/>
        <family val="2"/>
      </rPr>
      <t xml:space="preserve"> This measure reports the percentage of long-stay residents who have had a fall during their episode of care.</t>
    </r>
  </si>
  <si>
    <r>
      <rPr>
        <b/>
        <sz val="9"/>
        <color theme="1"/>
        <rFont val="Calibri"/>
        <family val="2"/>
      </rPr>
      <t xml:space="preserve">NH-031-10: Long Stay Antipsychotic Medication Quality Measure. </t>
    </r>
    <r>
      <rPr>
        <sz val="9"/>
        <color theme="1"/>
        <rFont val="Calibri"/>
        <family val="2"/>
      </rPr>
      <t>This measure reports the percentage of long-stay residents who are receiving psychoactive drugs but do not have evidence of psychotic or related conditions in the target period.</t>
    </r>
  </si>
  <si>
    <r>
      <rPr>
        <b/>
        <sz val="9"/>
        <color theme="1"/>
        <rFont val="Calibri"/>
        <family val="2"/>
      </rPr>
      <t>MDS 3.0 Measure: Prevalence of Antianxiety/Hypnotic Use (Long Stay).</t>
    </r>
    <r>
      <rPr>
        <sz val="9"/>
        <color theme="1"/>
        <rFont val="Calibri"/>
        <family val="2"/>
      </rPr>
      <t xml:space="preserve"> This measure reports the percentage of long-stay residents who are receiving antianxiety medications or hypnotics but do not have evidence of psychotic or related conditions in the target period.</t>
    </r>
  </si>
  <si>
    <r>
      <rPr>
        <b/>
        <sz val="9"/>
        <color theme="1"/>
        <rFont val="Calibri"/>
        <family val="2"/>
      </rPr>
      <t xml:space="preserve">MDS 3.0 Measure: Prevalence of Behavior Symptoms Affecting Others (Long Stay). </t>
    </r>
    <r>
      <rPr>
        <sz val="9"/>
        <color theme="1"/>
        <rFont val="Calibri"/>
        <family val="2"/>
      </rPr>
      <t>This measure reports the percentage of long-stay residents who have behavior symptoms that affect others during the target period.</t>
    </r>
  </si>
  <si>
    <r>
      <rPr>
        <b/>
        <sz val="9"/>
        <color theme="1"/>
        <rFont val="Calibri"/>
        <family val="2"/>
      </rPr>
      <t xml:space="preserve">Total Number of Staffing Hours per Resident per Day. </t>
    </r>
    <r>
      <rPr>
        <sz val="9"/>
        <color theme="1"/>
        <rFont val="Calibri"/>
        <family val="2"/>
      </rPr>
      <t>This is the average total number of hours worked by licensed staff (RNs, LPNs/LVNs) each day at the nursing home per resident. This is computed by adding the average number of RN and LPN/LVN staff hours.</t>
    </r>
  </si>
  <si>
    <r>
      <rPr>
        <b/>
        <sz val="9"/>
        <color theme="1"/>
        <rFont val="Calibri"/>
        <family val="2"/>
      </rPr>
      <t xml:space="preserve">Number of RN Hours per Resident per Day. </t>
    </r>
    <r>
      <rPr>
        <sz val="9"/>
        <color theme="1"/>
        <rFont val="Calibri"/>
        <family val="2"/>
      </rPr>
      <t>This was calculated in two steps: (1) the average total number of hours worked by RNs each day during the 2 week period before the inspection were computed, and (2) this average total number of hours worked was divided by the number of residents.</t>
    </r>
  </si>
  <si>
    <r>
      <rPr>
        <b/>
        <sz val="9"/>
        <color theme="1"/>
        <rFont val="Calibri"/>
        <family val="2"/>
      </rPr>
      <t xml:space="preserve">Number of LPN/LVN Hours per Resident per Day. </t>
    </r>
    <r>
      <rPr>
        <sz val="9"/>
        <color theme="1"/>
        <rFont val="Calibri"/>
        <family val="2"/>
      </rPr>
      <t>This was calculated in two steps: (1) the average total number of hours worked by LPN/LVNs each day during the 2 week period prior to the inspection was computed, and (2) this average total number of hours was divided by the number of residents.</t>
    </r>
  </si>
  <si>
    <r>
      <rPr>
        <b/>
        <sz val="9"/>
        <color theme="1"/>
        <rFont val="Calibri"/>
        <family val="2"/>
      </rPr>
      <t xml:space="preserve">Number of CNA Hours per Resident per Day. </t>
    </r>
    <r>
      <rPr>
        <sz val="9"/>
        <color theme="1"/>
        <rFont val="Calibri"/>
        <family val="2"/>
      </rPr>
      <t>This was calculated in two steps: (1) the average total number of hours worked by CNAs each day during the 2 week period before the inspection was computed, and (2) the average total number of hours was divided by the number of residents.</t>
    </r>
  </si>
  <si>
    <r>
      <rPr>
        <b/>
        <sz val="9"/>
        <color theme="1"/>
        <rFont val="Calibri"/>
        <family val="2"/>
      </rPr>
      <t xml:space="preserve">Physical Therapy Hours per Resident per Day. </t>
    </r>
    <r>
      <rPr>
        <sz val="9"/>
        <color theme="1"/>
        <rFont val="Calibri"/>
        <family val="2"/>
      </rPr>
      <t xml:space="preserve">This was calculated in two steps: (1) the average number of hours worked by the PT each day during the 2 week period before the inspection was computed, and (2) the average total number of hours was divided </t>
    </r>
  </si>
  <si>
    <r>
      <rPr>
        <b/>
        <sz val="9"/>
        <color theme="1"/>
        <rFont val="Calibri"/>
        <family val="2"/>
      </rPr>
      <t xml:space="preserve">Percent of Residents Experiencing One or More Falls with Major Injury (Long Stay). </t>
    </r>
    <r>
      <rPr>
        <sz val="9"/>
        <color theme="1"/>
        <rFont val="Calibri"/>
        <family val="2"/>
      </rPr>
      <t>This measure is based on data from all target MDS 3.0 assessments of long-stay nursing home residents (OBRA, PPS or discharge). It reports the percentage of residents who experience one or more falls with major injury (e.g., bone fractures, joint dislocations, closed head injuries with altered consciousness, or subdural hematoma) in the last quarter (3-month period). The measure is based on MDS 3.0 item J1900C, which indicates whether any falls that occurred were associated with major injury.</t>
    </r>
  </si>
  <si>
    <r>
      <rPr>
        <b/>
        <sz val="9"/>
        <color theme="1"/>
        <rFont val="Calibri"/>
        <family val="2"/>
      </rPr>
      <t xml:space="preserve">Percent of Residents Who Self-Report Moderate to Severe Pain (Long-Stay). </t>
    </r>
    <r>
      <rPr>
        <sz val="9"/>
        <color theme="1"/>
        <rFont val="Calibri"/>
        <family val="2"/>
      </rPr>
      <t>The proposed long-stay pain measure reports the percent of long-stay residents of all ages in a nursing facility who reported almost constant or frequent pain and at least one episode of moderate to severe pain or any severe or horrible pain in the 5 days prior to the MDS assessment (which may be an annual, quarterly, significant change or significant correction MDS) during the selected quarter.
Long-stay residents are those who have had at least 100 days of nursing facility care. This measure is restricted to the long stay population because a separate measure has been submitted for the short-stay residents (those who are discharged within 100 days of admission).</t>
    </r>
  </si>
  <si>
    <r>
      <rPr>
        <b/>
        <sz val="9"/>
        <color theme="1"/>
        <rFont val="Calibri"/>
        <family val="2"/>
      </rPr>
      <t>Percent of Residents Who Were Physically Restrained (Long Stay).</t>
    </r>
    <r>
      <rPr>
        <sz val="9"/>
        <color theme="1"/>
        <rFont val="Calibri"/>
        <family val="2"/>
      </rPr>
      <t xml:space="preserve"> The measure is based on data from the MDS 3.0 assessment of long-stay nursing facility residents and reports the percentage of all long-stay residents who were physically restrained. The measure reports the percentage of all long-stay residents in nursing facilities with a selected target assessment during the selected quarter (3-month period) who were physically restrained daily during the 7 days prior to the MDS assessment (OBRA, PPS or discharge).</t>
    </r>
  </si>
  <si>
    <r>
      <rPr>
        <b/>
        <sz val="9"/>
        <color theme="1"/>
        <rFont val="Calibri"/>
        <family val="2"/>
      </rPr>
      <t>Percent of Residents Who Have Depressive Symptoms (Long-Stay).</t>
    </r>
    <r>
      <rPr>
        <sz val="9"/>
        <color theme="1"/>
        <rFont val="Calibri"/>
        <family val="2"/>
      </rPr>
      <t xml:space="preserve"> This measure is based on data from MDS 3.0 assessments of nursing home residents. Either a resident interview measure or a staff assessment measure will be reported. The preferred version is the resident interview measure. The resident interview measure will be used unless either there are three or more missing sub-items needed for calculation or the resident is rarely or never understood, in which cases the staff assessment measure will be calculated and used. These measures use those questions in MDS 3.0 that comprise the Patient Health Questionnaire (PHQ-9) depression instrument. The PHQ-9 is based on the diagnostic criteria for a major depressive disorder in the DSM-IV.</t>
    </r>
  </si>
  <si>
    <t>http://www.qualityforum.org/QPS/0676</t>
  </si>
  <si>
    <t>http://www.qualityforum.org/QPS/0677</t>
  </si>
  <si>
    <t>http://www.qualityforum.org/QPS/0679</t>
  </si>
  <si>
    <t>http://www.qualityforum.org/QPS/0681</t>
  </si>
  <si>
    <t>http://www.qualityforum.org/QPS/0682</t>
  </si>
  <si>
    <t>http://www.qualityforum.org/QPS/0683</t>
  </si>
  <si>
    <t>http://www.qualityforum.org/QPS/0684</t>
  </si>
  <si>
    <t>0685</t>
  </si>
  <si>
    <t>http://www.qualityforum.org/QPS/0685</t>
  </si>
  <si>
    <t>http://www.qualityforum.org/QPS/0686</t>
  </si>
  <si>
    <t>http://www.qualityforum.org/QPS/0687</t>
  </si>
  <si>
    <t>http://www.qualityforum.org/QPS/0688</t>
  </si>
  <si>
    <t>http://www.qualityforum.org/QPS/0689</t>
  </si>
  <si>
    <t>http://www.qualityforum.org/QPS/0690</t>
  </si>
  <si>
    <t>Number of home health stays for patients who have a Medicare claim for an admission to an acute care hospital in the 30 days following the start of the home health stay.
The 30 day time window is calculated by adding 30 days to the “from” date in the first home health claim in the series of home health claims that comprise the home health stay. If the patient has at least one Medicare inpatient claim from short term or critical access hospitals (identified by the CMS Certification Number ending in 0001-0879, 0800-0899, or 1300-1399) during the 30 day window, then the stay is included in the measure numerator.</t>
  </si>
  <si>
    <t xml:space="preserve">Number of home health stays that begin during the 12-month observation period for patients who had an acute inpatient hospitalization in the five days prior to the start of the HH stay. A home health stay is a sequence of home health payment episodes separated from other home health payment episodes by at least 60 days.
Each home health payment episode is associated with a Medicare home health (HH) claim, so home health stays are constructed from claims data using the following procedure. 
1. First, retrieve HH claims with a “from” date (FROM_DT) during the 12-month observation period or the 120 days prior to the beginning of the observation period and sequence these claims by “from” date for each beneficiary.
2. Second, drop claims with the same “from” date and “through” date (THROUGH_DT) and claims listing no visits and no payment. Additionally, if multiple claims have the same “from” date, keep only the claim with the most recent process date.
3. Third, set Stay_Start_Date(1) equal to the “from” date on the beneficiary’s first claim. Step through the claims sequentially to determine which claims begin new home health stays. If the claim “from” date is more than 60 days after the “through” date on the previous claim, then the claim begins a new stay. If the claim “from” date is within 60 days of the “through” date on the previous claim, then the claim continues the stay associated with the previous claim.
4. Fourth, for each stay, set Stay_Start_Date(n) equal to the “from” date of the first claim in the sequence of claims defining that stay. Set Stay_End_Date(n) equal to the “through” date on the last claim in that stay. Confirm that Stay_Start_Date(n+1) minus Stay_End_Date(n) is greater than 60 days for all adjacent stays.
5. Finally, drop stays that begin before the 12-month observation window.
Note the examining claims from the 120 days before the beginning of the 12-month observation period is necessary to ensure that stays beginning during the observation period are in fact separated from previous home health claims by at least 60 days.
</t>
  </si>
  <si>
    <t>Numerator Exclusions: Inpatient claims for planned hospitalizations are excluded from the rehospitalization measure numerator. Planned hospitalizations are defined using the same criteria as the Hospital-Wide All-Cause Unplanned Readmission Measure as of January 2013. Specifically, a small set of readmissions, defined using AHRQ Procedure and Diagnosis CCS, are always considered “planned.” An additional set of admissions are categorized as “potentially planned” and are also excluded from being counted as unplanned admissions in the measure numerator unless they have a discharge condition category considered “acute or complication of care,” which is defined using AHRQ Diagnosis CCS.
Denominator Exclusions: The following are excluded: 1) HH stays for patients who are not continuously enrolled in fee-for-service Medicare for the 60 days following the start of the HH stay or until death. 2) HH stays that begin with a Low Utilization Payment Adjustment (LUPA) claim. 3) HH stays in which the patient receives service from multiple agencies during the first 60 days. 4) HH stays for patients who are not continuously enrolled in fee-for-service Medicare for the 6 months prior to the HH stay. 5) HH stays for patients who receive care during the window between hospital discharge and the start of HH care. In the first case, we lack full information about the patient’s utilization of health care services and cannot determine if care was sought in an emergency department during the numerator window. In the next two cases, it is unclear that the initial home health agency had an opportunity to impact the patient’s health outcomes. In the fourth case, the stay is excluded because we lack information about the patient’s health status prior to the beginning of home health that is needed for risk adjustment. In the final case, patients’ health outcomes may be affected by the care they receive between hospital discharge and the start of home care.
Prior hospitalizations that are excluded from being index hospitalizations: 1) Admissions for the treatment of cancer. 2) Admissions for the treatment of psychiatric diseases. 3) Admissions for rehabilitation care and the fitting of prostheses and adjustment devices. 4) Admission ending in the patient being discharged against medical advice. Admissions for cancer have very different mortality and readmission rates than the remainder of the population. Admissions for psychiatric diseases are treated in separate psychiatric facilities not comparable to treatment received in acute care hospitals, and admissions for rehabilitation care typically do not occur in an acute care setting. Finally, admissions that end in patient discharge against medical advice are excluded because the hospital did not have a full opportunity to treat the patient.</t>
  </si>
  <si>
    <t xml:space="preserve">Number of home health stays for patients who have a Medicare claim for outpatient emergency department use and no claims for acute care hospitalization in the 30 days following the start of the home health stay.
The 30 day time window is calculated by adding 30 days to the “from” date in the first HH claim in the series of HH claims that comprise the HH stay. If the patient has any Medicare outpatient claims with any emergency department revenue center codes (0450-0459, 0981) during the 30 day window AND if the patient has no Medicare inpatient claims for admission to an acute care hospital (identified by the CMS Certification Number on the IP claim ending in 0001-0879, 0800-0899, or 1300-1399) during the 30 day window, then the stay is included in the measure numerator.
</t>
  </si>
  <si>
    <t xml:space="preserve">Number of home health stays that begin during the 12-month observation period for patients who had an acute inpatient hospitalization in the five days prior to the start of the HH stay. A home health stay is a sequence of home health payment episodes separated from other home health payment episodes by at least 60 days.
Each home health payment episode is associated with a Medicare home health (HH) claim, so home health stays are constructed from claims data using the following procedure.
1. First, retrieve HH claims with a “from” date (FROM_DT) during the 12-month observation period or the 120 days prior to the beginning of the observation period and sequence these claims by “from” date for each beneficiary.
2. Second, drop claims with the same “from” date and “through” date (THROUGH_DT) and claims listing no visits and no payment. Additionally, if multiple claims have the same “from” date, keep only the claim with the most recent process date.
3. Third, set Stay_Start_Date(1) equal to the “from” date on the beneficiary’s first claim. Step through the claims sequentially to determine which claims begin new home health stays. If the claim “from” date is more than 60 days after the “through” date on the previous claim, then the claim begins a new stay. If the claim “from” date is within 60 days of the “through” date on the previous claim, then the claim continues the stay associated with the previous claim.
4. Fourth, for each stay, set Stay_Start_Date(n) equal to the “from” date of the first claim in the sequence of claims defining that stay. Set Stay_End_Date(n) equal to the “through” date on the last claim in that stay. Confirm that Stay_Start_Date(n+1) minus Stay_End_Date(n) is greater than 60 days for all adjacent stays.
5. Finally, drop stays that begin before the 12-month observation window.
Note the examining claims from the 120 days before the beginning of the 12-month observation period is necessary to ensure that stays beginning during the observation period are in fact separated from previous home health claims by at least 60 days.
</t>
  </si>
  <si>
    <t>Numerator Exclusions: None
Denominator Exclusions: The following are excluded: 1) HH stays for patients who are not continuously enrolled in fee-for-service Medicare for the 60 days following the start of the HH stay or until death. 2) HH stays that begin with a Low Utilization Payment Adjustment (LUPA) claim. 3) HH stays in which the patient receives service from multiple agencies during the first 60 days. 4) HH stays for patients who are not continuously enrolled in fee-for-service Medicare for the 6 months prior to the HH stay. 5) HH stays for patients who receive care during the window between hospital discharge and the start of HH care. In the first case, we lack full information about the patient’s utilization of health care services and cannot determine if care was sought in an emergency department during the numerator window. In the next two cases, it is unclear that the initial home health agency had an opportunity to impact the patient’s health outcomes. In the fourth case, the stay is excluded because we lack information about the patient’s health status prior to the beginning of home health that is needed for risk adjustment. In the final case, patients’ health outcomes may be affected by the care they receive between hospital discharge and the start of home care.
Prior hospitalizations that are excluded from being index hospitalizations: 1) Admissions for the treatment of cancer. 2) Admissions for the treatment of psychiatric diseases. 3) Admissions for rehabilitation care and the fitting of prostheses and adjustment devices. 4) Admission ending in the patient being discharged against medical advice. Admissions for cancer have very different mortality and readmission rates than the remainder of the population. Admissions for psychiatric diseases are treated in separate psychiatric facilities not comparable to treatment received in acute care hospitals, and admissions for rehabilitation care typically do not occur in an acute care setting. Finally, admissions that end in patient discharge against medical advice are excluded because the hospital did not have a full opportunity to treat the patient.</t>
  </si>
  <si>
    <t xml:space="preserve">Number of home health episodes of care ending with a discharge or transfer to inpatient facility during the reporting period, other than those covered by generic or measure-specific exclusions. </t>
  </si>
  <si>
    <t>Number of home health episodes of care ending with a discharge during the reporting period, other than those covered by generic or measure-specific exclusions.</t>
  </si>
  <si>
    <t>Number of home health episodes of care during which patient/ caregiver was instructed on how to monitor the effectiveness of drug therapy, how to recognize potential adverse effects, and how and when to report problems (since the previous OASIS assessment).</t>
  </si>
  <si>
    <t>Home health episodes for which the patient was not taking any drugs since the last OASIS assessment prior to transfer/ discharge, OR the patient died.</t>
  </si>
  <si>
    <t>Number of home health episodes of care where the patient has less dyspnea at discharge than at start (or resumption) of care.</t>
  </si>
  <si>
    <t>All home health episodes where at the start (or resumption) of care assessment the patient had no impairment, or the episode of care ended in transfer to inpatient facility or death at home, or was covered by the generic exclusions.</t>
  </si>
  <si>
    <t>Number of home health episodes of care where the value recorded on the discharge assessment indicates less impairment in ambulation/ locomotion at discharge than at start (or resumption) of care.</t>
  </si>
  <si>
    <t>All home health episodes where the value recorded for the OASIS-C item M1860 (“Ambulation/ Locomotion”) on the start (or resumption) of care assessment  indicates minimal or no impairment, or the patient is non-responsive, or the episode of care ended in transfer to inpatient facility or death at home, or the episode is covered by the generic exclusions.</t>
  </si>
  <si>
    <t>Number of home health stays for patients who have a Medicare claim for an unplanned admission to an acute care hospital in the 60 days following the start of the home health stay.</t>
  </si>
  <si>
    <t>Number of home health stays that begin during the 12-month observation period.  A home health stay is a sequence of home health payment episodes separated from other home health payment episodes by at least 60 days.</t>
  </si>
  <si>
    <t>The following are excluded: home health stays for patients who are not continuously enrolled in fee-for-service Medicare during the numerator window (60 days following the start of the home health stay) or until death; home health stays that begin with a Low Utilization Payment Adjustment (LUPA) claim; home health stays in which the patient receives service from multiple agencies during the first 60 days; and home health stays for patients who are not continuously enrolled in fee-for-service Medicare for the 6 months prior to the start of the home health stay.</t>
  </si>
  <si>
    <t>Number of home health stays for patients who have a Medicare claim for outpatient emergency department use and no claims for acute care hospitalization in the 60 days following the start of the home health stay.</t>
  </si>
  <si>
    <t xml:space="preserve"> Administrative claims</t>
  </si>
  <si>
    <t>Number of home health episodes of care where the value recorded on the discharge assessment indicates less impairment in bathing at discharge than at start (or resumption) of care.</t>
  </si>
  <si>
    <t>All home health episodes where at the start (or resumption) of care assessment the patient had minimal or no impairment, or the patient is non-responsive, or the episode of care ended in transfer to inpatient facility or death at home, or was covered by the generic exclusions.</t>
  </si>
  <si>
    <t>Number of home health episodes of care where the value recorded on the discharge assessment indicates less impairment in bed transferring at discharge than at start (or resumption) of care.</t>
  </si>
  <si>
    <t>Number of home health episodes of care where the value recorded on the discharge assessment indicates less impairment in taking oral medications at discharge than at start (or resumption) of care.</t>
  </si>
  <si>
    <t>All home health episodes where at start (or resumption) of care the patient is not taking any oral medications or has minimal or no impairment, or the patient is non-responsive, or the episode of care ended in transfer to inpatient facility or death, or the episode is covered by the generic exclusions.</t>
  </si>
  <si>
    <t>Number of home health episodes of care where the value recorded on the discharge assessment indicates less frequent pain at discharge than at start (or resumption) of care.</t>
  </si>
  <si>
    <t>All home health episodes where there is no pain reported at the start (or resumption) of care assessment, or the patient is non-responsive, or the  episode of care ended in transfer to inpatient facility or death at home, or the episodes is covered by one of the generic exclusions.</t>
  </si>
  <si>
    <t>Number of home health episodes of care where the patient has a better status of surgical wounds at discharge compared to start (or resumption) of care.</t>
  </si>
  <si>
    <t xml:space="preserve"> Patient Reported Data/  Survey</t>
  </si>
  <si>
    <t>Number of home health episodes of care during which the patient a) received vaccination from the HHA or b) had received vaccination from HHA during earlier episode of care, or c) was determined to have received vaccination from another provider.
NOTE: Number of home health episodes of care during which the patient was offered and refused vaccine; AND Number of home health episodes of care during which the patient was determined to have medical contraindication(s) are computed separately and reported to agencies but are not reported publicly.</t>
  </si>
  <si>
    <t>Number of home health episodes of care ending during the reporting period, other than those covered by generic or measure-specific exclusions.</t>
  </si>
  <si>
    <t>Episodes which do not include any days during the flu season (October 1 - March 31). Episodes which ended with patient death. Episodes in which the patient does not meet the CDC guidelines for influenza vaccine.</t>
  </si>
  <si>
    <t>Number of home health episodes of care during which patients were determined to have ever received Pneumococcal Polysaccharide Vaccine (PPV).</t>
  </si>
  <si>
    <t>Episodes which ended in patient death. Episodes in which the patient does not meet the CDC age/ condition guidelines for PPV vaccine.</t>
  </si>
  <si>
    <t>Number of home health episodes of care in which the start or resumption of care date was either on the physician-specified date or within 2 days of the referral date or inpatient discharge date, whichever is later.</t>
  </si>
  <si>
    <t>All home health episodes other than those covered by generic denominator exclusions.</t>
  </si>
  <si>
    <t>No measure-specific exclusions.</t>
  </si>
  <si>
    <r>
      <rPr>
        <b/>
        <sz val="9"/>
        <color theme="1"/>
        <rFont val="Calibri"/>
        <family val="2"/>
      </rPr>
      <t xml:space="preserve">Drug Education On All Medications Provided To Patient/ Caregiver During All Episodes Of Care. </t>
    </r>
    <r>
      <rPr>
        <sz val="9"/>
        <color theme="1"/>
        <rFont val="Calibri"/>
        <family val="2"/>
      </rPr>
      <t>Percentage of home health episodes of care during which patient/ caregiver was instructed on how to monitor the effectiveness of drug therapy, how to recognize potential adverse effects, and how and when to report problems (since the previous OASIS assessment).</t>
    </r>
  </si>
  <si>
    <r>
      <rPr>
        <b/>
        <sz val="9"/>
        <color theme="1"/>
        <rFont val="Calibri"/>
        <family val="2"/>
      </rPr>
      <t>Improvement in dyspnea.</t>
    </r>
    <r>
      <rPr>
        <sz val="9"/>
        <color theme="1"/>
        <rFont val="Calibri"/>
        <family val="2"/>
      </rPr>
      <t xml:space="preserve"> Percentage of home health episodes of care during which the patient became less short of breath or dyspneic.</t>
    </r>
  </si>
  <si>
    <r>
      <rPr>
        <b/>
        <sz val="9"/>
        <color theme="1"/>
        <rFont val="Calibri"/>
        <family val="2"/>
      </rPr>
      <t>Improvement in Ambulation/ locomotion.</t>
    </r>
    <r>
      <rPr>
        <sz val="9"/>
        <color theme="1"/>
        <rFont val="Calibri"/>
        <family val="2"/>
      </rPr>
      <t xml:space="preserve"> Percentage of home health episodes of care during which the patient improved in ability to ambulate.</t>
    </r>
  </si>
  <si>
    <r>
      <rPr>
        <b/>
        <sz val="9"/>
        <color theme="1"/>
        <rFont val="Calibri"/>
        <family val="2"/>
      </rPr>
      <t>Improvement in bathing.</t>
    </r>
    <r>
      <rPr>
        <sz val="9"/>
        <color theme="1"/>
        <rFont val="Calibri"/>
        <family val="2"/>
      </rPr>
      <t xml:space="preserve"> Percentage of home health episodes of care during which the patient got better at bathing self.</t>
    </r>
  </si>
  <si>
    <r>
      <rPr>
        <b/>
        <sz val="9"/>
        <color theme="1"/>
        <rFont val="Calibri"/>
        <family val="2"/>
      </rPr>
      <t>Improvement in bed transferring.</t>
    </r>
    <r>
      <rPr>
        <sz val="9"/>
        <color theme="1"/>
        <rFont val="Calibri"/>
        <family val="2"/>
      </rPr>
      <t xml:space="preserve"> Percentage of home health episodes of care during which the patient improved in ability to get in and out of bed.</t>
    </r>
  </si>
  <si>
    <r>
      <rPr>
        <b/>
        <sz val="9"/>
        <color theme="1"/>
        <rFont val="Calibri"/>
        <family val="2"/>
      </rPr>
      <t>Improvement in management of oral medications.</t>
    </r>
    <r>
      <rPr>
        <sz val="9"/>
        <color theme="1"/>
        <rFont val="Calibri"/>
        <family val="2"/>
      </rPr>
      <t xml:space="preserve"> Percentage of home health episodes of care during which the patient improved in ability to take their medicines correctly, by mouth.</t>
    </r>
  </si>
  <si>
    <r>
      <rPr>
        <b/>
        <sz val="9"/>
        <color theme="1"/>
        <rFont val="Calibri"/>
        <family val="2"/>
      </rPr>
      <t>Improvement in pain interfering with activity.</t>
    </r>
    <r>
      <rPr>
        <sz val="9"/>
        <color theme="1"/>
        <rFont val="Calibri"/>
        <family val="2"/>
      </rPr>
      <t xml:space="preserve"> Percentage of home health episodes of care during which the frequency of the patient´s pain when moving around improved.</t>
    </r>
  </si>
  <si>
    <r>
      <rPr>
        <b/>
        <sz val="9"/>
        <color theme="1"/>
        <rFont val="Calibri"/>
        <family val="2"/>
      </rPr>
      <t>Improvement in status of surgical wounds.</t>
    </r>
    <r>
      <rPr>
        <sz val="9"/>
        <color theme="1"/>
        <rFont val="Calibri"/>
        <family val="2"/>
      </rPr>
      <t xml:space="preserve"> Percentage of home health episodes of care during which the patient demonstrates an improvement in the condition of surgical wounds.</t>
    </r>
  </si>
  <si>
    <r>
      <rPr>
        <b/>
        <sz val="9"/>
        <color theme="1"/>
        <rFont val="Calibri"/>
        <family val="2"/>
      </rPr>
      <t>Depression Assessment Conducted.</t>
    </r>
    <r>
      <rPr>
        <sz val="9"/>
        <color theme="1"/>
        <rFont val="Calibri"/>
        <family val="2"/>
      </rPr>
      <t xml:space="preserve"> Percent of patients who were screened for depression (using a standardized depression screening tool) at start or resumption of home health care</t>
    </r>
  </si>
  <si>
    <r>
      <rPr>
        <b/>
        <sz val="9"/>
        <color theme="1"/>
        <rFont val="Calibri"/>
        <family val="2"/>
      </rPr>
      <t>Influenza Immunization Received for Current Flu Season (Home Health).</t>
    </r>
    <r>
      <rPr>
        <sz val="9"/>
        <color theme="1"/>
        <rFont val="Calibri"/>
        <family val="2"/>
      </rPr>
      <t xml:space="preserve"> Percentage of home health episodes of care during which patients received influenza immunization for the current flu season.</t>
    </r>
  </si>
  <si>
    <r>
      <rPr>
        <b/>
        <sz val="9"/>
        <color theme="1"/>
        <rFont val="Calibri"/>
        <family val="2"/>
      </rPr>
      <t xml:space="preserve">Pneumococcal Polysaccharide Vaccine (PPV) Ever Received (Home Health). </t>
    </r>
    <r>
      <rPr>
        <sz val="9"/>
        <color theme="1"/>
        <rFont val="Calibri"/>
        <family val="2"/>
      </rPr>
      <t>Percentage of home health episodes of care during which patients were determined to have ever received Pneumococcal Polysaccharide Vaccine (PPV).</t>
    </r>
  </si>
  <si>
    <r>
      <rPr>
        <b/>
        <sz val="9"/>
        <color theme="1"/>
        <rFont val="Calibri"/>
        <family val="2"/>
      </rPr>
      <t>Timely Initiation of Care.</t>
    </r>
    <r>
      <rPr>
        <sz val="9"/>
        <color theme="1"/>
        <rFont val="Calibri"/>
        <family val="2"/>
      </rPr>
      <t xml:space="preserve"> Percentage of home health episodes of care in which the start or resumption of care date was either on the physician-specified date or within 2 days of the referral date or inpatient discharge date, whichever is later.</t>
    </r>
  </si>
  <si>
    <t>0179</t>
  </si>
  <si>
    <t>0167</t>
  </si>
  <si>
    <t>0171</t>
  </si>
  <si>
    <t>0173</t>
  </si>
  <si>
    <t>0174</t>
  </si>
  <si>
    <t>0175</t>
  </si>
  <si>
    <t>0176</t>
  </si>
  <si>
    <t>0177</t>
  </si>
  <si>
    <t>0178</t>
  </si>
  <si>
    <t>0517</t>
  </si>
  <si>
    <t>0518</t>
  </si>
  <si>
    <t>0522</t>
  </si>
  <si>
    <t>0525</t>
  </si>
  <si>
    <t>0537</t>
  </si>
  <si>
    <t>http://www.qualityforum.org/QPS/0179</t>
  </si>
  <si>
    <t>http://www.qualityforum.org/QPS/0167</t>
  </si>
  <si>
    <t>http://www.qualityforum.org/QPS/0171</t>
  </si>
  <si>
    <t>http://www.qualityforum.org/QPS/0173</t>
  </si>
  <si>
    <t>http://www.qualityforum.org/QPS/0174</t>
  </si>
  <si>
    <t>http://www.qualityforum.org/QPS/0175</t>
  </si>
  <si>
    <t>http://www.qualityforum.org/QPS/0176</t>
  </si>
  <si>
    <t>http://www.qualityforum.org/QPS/0177</t>
  </si>
  <si>
    <t>http://www.qualityforum.org/QPS/0178</t>
  </si>
  <si>
    <t>http://www.qualityforum.org/QPS/0518</t>
  </si>
  <si>
    <t>http://www.qualityforum.org/QPS/0522</t>
  </si>
  <si>
    <t>http://www.qualityforum.org/QPS/0525</t>
  </si>
  <si>
    <t>http://www.qualityforum.org/QPS/0526</t>
  </si>
  <si>
    <t>http://www.qualityforum.org/QPS/0537</t>
  </si>
  <si>
    <t>Publicly Reported</t>
  </si>
  <si>
    <r>
      <rPr>
        <b/>
        <sz val="9"/>
        <color theme="1"/>
        <rFont val="Calibri"/>
        <family val="2"/>
      </rPr>
      <t>Percent of Low Risk Residents Who Lose Control of Their Bowels or Bladder (Long-Stay).</t>
    </r>
    <r>
      <rPr>
        <sz val="9"/>
        <color theme="1"/>
        <rFont val="Calibri"/>
        <family val="2"/>
      </rPr>
      <t xml:space="preserve"> This measure updates CMS’ MDS 2.0 QM on bowel and bladder control. It is based on data from Minimum Data Set (MDS) 3.0 assessments of low risk long-stay nursing facility residents (those whose cumulative </t>
    </r>
  </si>
  <si>
    <t>0681</t>
  </si>
  <si>
    <t>0682</t>
  </si>
  <si>
    <t>0679</t>
  </si>
  <si>
    <r>
      <rPr>
        <b/>
        <sz val="9"/>
        <color theme="1"/>
        <rFont val="Calibri"/>
        <family val="2"/>
      </rPr>
      <t xml:space="preserve">Percent of Residents Who Lose Too Much Weight (Long-Stay). </t>
    </r>
    <r>
      <rPr>
        <sz val="9"/>
        <color theme="1"/>
        <rFont val="Calibri"/>
        <family val="2"/>
      </rPr>
      <t>This measure updates CMS’ MDS 2.0 QM on patients who lose too much weight. This
measure captures the percentage of long-stay residents who had a weight loss of 5%
or more in the last month or 10% or more in the last 6 months who were not on a
physician-prescribed weight-loss regimen noted on an MDS assessment (OBRA, PPS or
discharge) during the selected quarter (3-month period).
In order to address seasonal variation, the proposed measure uses a simple
quarterly average for the facility dividing the sum of the measure value in each
selected quarter by the number of quarters. Long-stay residents are those who have
been in nursing care over 100 days. The measure is restricted to this population,
which has long-term care needs, rather than the short-stay population who are
discharged within 100 days of admission.</t>
    </r>
  </si>
  <si>
    <t>OASIS</t>
  </si>
  <si>
    <t>FY 2017</t>
  </si>
  <si>
    <t xml:space="preserve">X </t>
  </si>
  <si>
    <t>FY 2018</t>
  </si>
  <si>
    <t>FY 2019</t>
  </si>
  <si>
    <r>
      <t>CABG 30-day Risk Standardized Readmisson.</t>
    </r>
    <r>
      <rPr>
        <sz val="10"/>
        <rFont val="Calibri"/>
        <family val="2"/>
      </rPr>
      <t xml:space="preserve"> The measure estimates a hospital-level risk-standardized readmission rate (RSRR), defined as unplanned readmission for any cause within 30 days from the date of discharge of the index CABG procedure, for patients 18 years and older discharged from the hospital after undergoing a qualifying isolated CABG procedure. The measure was developed using Medicare Fee-for-Service (FFS) patients 65 years and older and was tested in all-payer patients 18 years and older.</t>
    </r>
  </si>
  <si>
    <t xml:space="preserve">The outcome for this measure is 30-day all-cause readmission. We define all-cause readmission as an unplanned inpatient admission for any cause within 30 days after the date of discharge from the index admission for patients 18 years and older discharged from the hospital after undergoing isolated CABG surgery. If a patient has one or more unplanned admissions (for any reason) within 30 days after discharge from the index admission, only one is counted as a readmission.
(Note: This outcome measure does not have a traditional numerator and denominator like a core process measure (e.g., percentage of adult patients with diabetes aged 18-75 years receiving one or more hemoglobin A1c tests per year); thus, we are using this field to define the outcome and to which hospital the outcome is attributed when there are multiple hospitalizations within a single episode of care.)
This is an all-cause readmission measure and therefore any readmission within 30 days of discharge from the index hospitalization (hereafter referred to as discharge date) is included in the measure unless that readmission is deemed a “planned” readmission. The outcome is attributed to the hospital that provided the index CABG procedure.
Planned Readmission Definition
With this measure, CMS seeks to count only unplanned readmissions, as variation in “planned” readmissions does not typically reflect quality differences. Although clinical experts agree that planned readmissions are likely rare after isolated CABG, we have adapted an algorithm originally created to identify planned readmissions for a hospital-wide (i.e., not condition-specific) readmission measure to this CABG readmission measure. In brief, the algorithm identifies a short list of always planned readmissions (those where the principle discharge diagnosis is major organ transplant, obstetrical delivery, or maintenance chemotherapy) as well as those readmissions with a potentially planned procedure (e.g., total hip replacement or cholecystectomy) AND a non-acute principle discharge diagnosis code. For example, a readmission for colon resection is considered planned if the principal diagnosis is colon cancer but unplanned if the principal diagnosis is abdominal pain, as the latter might represent a complication of the CABG procedure or hospitalization. Readmissions that included potentially planned procedures with acute diagnoses or that might represent complications of CABG, such as PTCA or repeat CABG, are not considered planned. Overall, planned readmissions constituted &lt; 3% of readmissions and only 0.3% of all index admissions were associated with a planned readmission (and not counted in the measure outcome). 
Outcome attribution
Attribution of the outcome in situations where a patient has multiple contiguous admissions, at least one of which involves an index CABG procedure (i.e., the patient is either transferred into the hospital that performs the index CABG or is transferred out to another hospital following the index CABG) is as follows:
- If a patient undergoes a CABG procedure in the first hospital and is then transferred to a second hospital where there is no CABG procedure, the readmission outcome is attributed to the first hospital performing the index CABG procedure and the 30-day window starts with the date of discharge from the final hospital in the chain. 
Rationale: A transfer following CABG is most likely due to a complication of the index procedure and that care provided by the hospital performing the CABG procedure likely dominates readmission risk even among transferred patients.
- If a patient is admitted to a first hospital but does not receive a CABG procedure there and is then transferred to a second hospital where a CABG is performed, the readmission outcome is attributed to the second hospital performing the index CABG procedure and the 30-day window starts with the date of discharge from the final hospital in the chain. 
Rationale: Care provided by the hospital performing the CABG procedure likely dominates readmission risk.
-If a patient undergoes a CABG procedure in the first hospital and is transferred to a second hospital where another CABG procedure is performed, the readmission outcome is attributed to the first hospital performing the index (first) CABG procedure and the 30-day window starts with the date of discharge from the final hospital in the chain. 
Rationale: A transfer following CABG is most likely due to a complication of the index procedure, and care provided by the hospital performing the index CABG procedure likely dominates readmission risk even among transferred patients.
</t>
  </si>
  <si>
    <t>Note: This outcome measure does not have a traditional numerator and denominator like a core process measure (e.g., percentage of adult patients with diabetes aged 18-75 years receiving one or more hemoglobin A1c tests per year). We therefore use this field to define the measure cohort.
This claims-based measure can be used in either of two patient cohorts: (1) patients aged 65 years or older or (2) patients aged 18 years or older. We have tested the measure in both age groups.
The cohort includes admissions for patients who receive a qualifying isolated CABG procedure (see codes below) and with a complete claims history for the 12 months prior to admission. For simplicity of implementation and as testing demonstrated closely correlated patient-level and hospital-level results using models with or without age interaction terms, the only recommended modification to the measure for application to all-payer data sets is replacement of the “Age-65” variable with a fully continuous age variable.
Note: This outcome measure does not have a traditional numerator and denominator like a core process measure (e.g., percentage of adult patients with diabetes aged 18-75 years receiving one or more hemoglobin A1c tests per year). We therefore use this field to define the measure cohort.)
The index cohort includes admissions for patients aged 18 years or older who received a qualifying “isolated” CABG procedure (CABG procedure without other concurrent major cardiac procedure such as a valve replacement). The measure was developed in a cohort of patients 65 years and older who were enrolled in Medicare FFS and admitted to non-federal hospitals. To be included in the Medicare FFS cohort, patients had to have a qualifying isolated CABG procedure AND had to be continuously enrolled in Medicare Fee-for-Service (FFS) one year prior to the first day of the index hospitalization and through 30 days post-discharge. 
This cohort is defined using the ICD-9 Clinical Modification (ICD-9-CM) procedure codes identified in Medicare Part A Inpatient claims data 
ICD-9-CM codes that define the cohort:
36.1x - Aortocoronary bypass for heart revascularization, not otherwise specified
36.11 - (Aorto) coronary bypass of one coronary artery
36.12 - (Aorto coronary bypass of two coronary arteries
36.13 - (Aorto) coronary bypass of three coronary arteries
36.14 - (Aorto) coronary bypass of four or more coronary arteries
36.15 - Single internal mammary- coronary artery bypass
36.16 - Double internal mammary- coronary artery bypass
36.17 - Abdominal- coronary artery bypass
36.19 - Other bypass anastomosis for heart revascularization</t>
  </si>
  <si>
    <t xml:space="preserve">1) Patients who leave hospital against medical advice (AMA) are identified using the discharge disposition indicator in the Standard Analytic File (SAF). 
2) Patients who die during the index hospitalization are identified using the discharge disposition vital status indicator in the SAF. 
3) Subsequent qualifying CABG procedure during the measurement period are identified by the ICD-9 codes defining CABG mentioned in denominator details. 
4) Patients undergoing non-isolated CABG procedures (CABG Surgeries that occur concomitantly with procedures that elevate patients’ readmission risk). 
Procedures that are occur concomitantly with a qualifying CABG procedure that exclude patients from the cohort are identified using the following ICD-9-CM procedure codes for:
0.61 Percutaneous angioplasty or atherectomy of precerebral (extracranial) vessel(s)
0.62 Percutaneous angioplasty or atherectomy of intracranial vessel(s)
0.62 Percutaneous angioplasty or atherectomy of intracranial vessel(s)
0.63 Percutaneous insertion of carotid artery stent(s)
0.64 Percutaneous insertion of other precerebral (extracranial) artery stent(s)
0.65 Percutaneous insertion of intracranial vascular stent(s)
32.4x Lobectomy with segmental resection of adjacent lobes of lung, excludes that with radical dissection [excision] of thoracic structures
33.5x Lung transplant
33.6 Combined heart-lung transplantation
35.00 Closed heart valvotomy, unspecified valve
35.01 Closed heart valvotomy, aortic valve
35.02 Closed heart valvotomy, mitral valve
35.03 Closed heart valvotomy, pulmonary valve
35.04 Closed heart valvotomy, tricuspid valve
35.10 Open heart valvuloplasty without replacement, unspecified valve
35.11 Open heart valvuloplasty of aortic valve without replacement
35.12 Open heart valvuloplasty of mitral valve without replacement
35.13 Open heart valvuloplasty of pulmonary valve without replacement
35.14 Open heart valvuloplasty of tricuspid valve without replacement
35.20 Replacement of unspecified heart valve
35.21 Replacement of aortic valve with tissue graft
35.22 Other replacement of aortic valve
35.23 Replacement of mitral valve with tissue graft
35.24 Other replacement of mitral valve
35.25 Replacement of pulmonary valve with tissue graft
35.26 Other replacement of pulmonary valve
35.27 Replacement of tricuspid valve with tissue graft
35.28 Other replacement of tricuspid valve
35.31 Operations on papillary muscle
35.32 Operations on chordae tendineae
35.33 Annuloplasty
35.34 Infundibulectomy
35.35 Operations on trabeculae carneae cordis
35.39 Operations on other structures adjacent to valves of heart
35.41 Enlargement of existing atrial septal defect
35.42 Creation of septal defect in heart
35.50 Repair of unspecified septal defect of heart with prosthesis
35.51 Repair of atrial septal defect with prosthesis, open technique
35.52 Repair of atrial septal defect with prosthesis, closed technique
35.53 Repair of ventricular septal defect with prosthesis, open technique
35.54 Repair of endocardial cushion defect with prosthesis
35.55 Repair of ventricular septal defect with prosthesis, closed technique
35.60 Repair of unspecified septal defect of heart with tissue graft
35.61 Repair of atrial septal defect with tissue graft
35.62 Repair of ventricular septal defect with tissue graft
35.63 Repair of endocardial cushion defect with tissue graft
35.70 Other and unspecified repair of unspecified septal defect of heart
35.71 Other and unspecified repair of atrial septal defect
35.72 Other and unspecified repair of ventricular septal defect
35.73 Other and unspecified repair of endocardial cushion defect
35.81 Total repair of tetralogy of Fallot
35.82 Total repair of total anomalous pulmonary venous connection
35.83 Total repair of truncus arteriosus
35.84 Total correction of transposition of great vessels, not elsewhere classified
35.91 Interatrial transposition of venous return
35.92 Creation of conduit between right ventricle and pulmonary artery
35.93 Creation of conduit between left ventricle and aorta
35.94 Creation of conduit between atrium and pulmonary artery
35.95 Revision of corrective procedure on heart
35.96 Percutaneous valvuloplasty
35.98 Other operations on septa of heart
35.99 Other operations on valves of heart
37.31 Pericardiectomy
37.32 Excision of aneurysm of heart
37.33 Excision or destruction of other lesion or tissue of heart,open approach
37.35 Partial ventriculectomy
37.51 Heart transplantation
37.52 Implantation of total internal biventricular heart replacement system
37.53 Replacement or repair of thoracic unit of (total) replacement heart system
37.54 Replacement or repair of other implantable component of (total) replacement heart system
37.55 Removal of internal biventricular heart replacement system
37.63 Repair of heart assist system
37.67 Implantation of cardiomyostimulation system
38.12 Endarterectomy, other vessels of head and neck
38.11 Head and Neck Endarterectomy
38.14 Endarterectomy of Aorta
38.15 Thoracic Endarterectomy
38.16 Endarterectomy : Excision of tunica intima of artery to relieve arterial walls thickened by plaque or chronic inflammation. Location includes abdominal arteries excluding abdominal aorta: Celiac, Gastric, Hepatic, Iliac, Mesenteric, Renal, Splenic, Umbi
38.17 Endarterectomy - abdominal veins: Iliac, Portal, Renal, Splenic, Vena cava.
38.34 Resection of vessel with replacement: Angiectomy, excision of aneurysm (arteriovenous), blood vessel (lesion) with anastomosis (4=aorta, abdominal)
38.42 Resection of vessel with replacement: Angiectomy, excision of aneurysm with replacement (2= other vessels of head and neck; carotid, jugular)
38.44 Resection of vessel with replacement, aorta, abdominal
38.45 Resection of vessel with replacement, thoracic vessels
39.21 Caval-pulmonary artery anastomosis
39.22 Aorta-subclavian-carotid bypass
39.23 Other intrathoracic vascular shunt or bypass
39.24 Aorta-renal bypass
39.25 Aorta-iliac-femoral bypass
39.26 Other intra-abdominal vascular shunt or bypass
39.28 Extracranial-intracranial (EC-IC) vascular bypass
39.29 Other (peripheral) vascular shunt or bypass
39.71 Endovascular implantation of graft in abdominal aorta
39.72 Endovascular embolization or occlusion of head and neck vessels
39.73 Endovascular implantation of graft in thoracic aorta
39.74 Endovascular removal of obstruction from head and neck vessel(s)
39.75 Endovascular embolization or occlusion of vessel(s) of head or neck using bare coils
39.76 Endovascular embolization or occlusion of vessel(s) of head or neck using bioactive coils
39.79 Other endovascular procedures on other vessels
85.22 Resection of quadrant of breast
85.23 Subtotal Mastectomy, which excludes quadrant resection (85.22)
85.4x Mastectomy - includes simple / extended simple, unilateral / bilateral, radical / extended radical
For Medicare FFS patients:
5) Patients younger than 65 years are identified using the age variable that is created based on patient admit date and birth date. 
6) Patients without continuous enrollment in Medicare FFS for 12 months prior to index hospitalization. This is determined by patient enrollment status in both Part A and Part B and in FFS using CMS’ EDB; the enrollment indicators must be appropriately marked for each of the 12 months prior to the index hospital stay. 
7) Patients without at least 30 days post-discharge enrollment in FFS Medicare are identified using patient enrollment status in the CMS’ Enrollment Database (EDB). 
</t>
  </si>
  <si>
    <t xml:space="preserve">This outcome measure does not have a traditional numerator and denominator like a core process measure (e.g., percentage of adult patients with diabetes aged 18-75 years receiving one or more hemoglobin A1c tests per year); thus, we are using this field to define the outcome and to which hospital the outcome is attributed when there are multiple hospitalizations within a single episode of care.
This is an all-cause mortality measure and therefore any death within 30 days of the index procedure date from the index hospitalization s included in the measure. Deaths are identified in the Medicare Enrollment Database.
Outcome Attribution
Attribution of the outcome in situations where a patient has multiple contiguous admissions, at least one of which involves an index CABG procedure (i.e., the patient is either transferred into the hospital that performs the index CABG or is transferred out to another hospital following the index CABG) is as follows:
- If a patient undergoes a CABG procedure in the first hospital and is then transferred to a second hospital where there is no CABG procedure, the mortality outcome is attributed to the first hospital performing the index CABG procedure and the 30-day window starts with the date of index CABG procedure. 
Rationale: A transfer following CABG is most likely due to a complication of the index procedure and that care provided by the hospital performing the CABG procedure likely dominates mortality risk even among transferred patients.
- If a patient is admitted to a first hospital but does not receive a CABG procedure there and is then transferred to a second hospital where a CABG is performed, the mortality outcome is attributed to the second hospital performing the index CABG procedure and the 30-day window starts with the date of index CABG procedure. 
Rationale: Care provided by the hospital performing the CABG procedure likely dominates mortality risk.
-If a patient undergoes a CABG procedure in the first hospital and is transferred to a second hospital where another CABG procedure is performed, the mortality outcome is attributed to the first hospital performing the index (first) CABG procedure and the 30-day window starts with the date of index CABG procedure. 
Rationale: A transfer following CABG is most likely due to a complication of the index procedure, and care provided by the hospital performing the index CABG procedure likely dominates mortality risk even among transferred patients.
</t>
  </si>
  <si>
    <t xml:space="preserve">Note: This outcome measure does not have a traditional numerator and denominator like a core process measure (e.g., percentage of adult patients with diabetes aged 18-75 years receiving one or more hemoglobin A1c tests per year). We therefore use this field to define the measure cohort.
This claims-based measure can be used in either of two patient cohorts: (1) patients aged 65 years or older or (2) patients aged 18 years or older. We have tested the measure in both age groups.
The index cohort includes admissions for patients aged 18 years or older who received a qualifying “isolated” CABG procedure (CABG procedure without other concurrent major cardiac procedure such as valve replacement). The measure was developed in a cohort of patients 65 years and older who were enrolled in Medicare FFS and admitted to non-federal hospitals. To be included in the Medicare FFS cohort, patients had to have a qualifying isolated CABG procedure AND had to be continuously enrolled in Medicare Fee-for-Service (FFS) one year prior to the first day of the index hospitalization and through 30 days post procedure. 
This cohort is defined using the ICD-9 Clinical Modification (ICD-9-CM) procedure codes identified in Medicare Part A Inpatient claims data.
ICD-9-CM codes that define the cohort:
36.1x - Aortocoronary bypass for heart revascularization, not otherwise specified
36.11 - (Aorto) coronary bypass of one coronary artery
36.12 - (Aorto) coronary bypass of two coronary arteries
36.13 - (Aorto) coronary bypass of three coronary arteries
36.14 - (Aorto) coronary bypass of four or more coronary arteries
36.15 - Single internal mammary- coronary artery bypass
36.16 - Double internal mammary- coronary artery bypass
36.17 - Abdominal- coronary artery bypass
36.19 - Other bypass anastomosis for heart revascularization
</t>
  </si>
  <si>
    <t xml:space="preserve">For all cohorts:
1) Patients who leave hospital against medical advice (AMA) are identified using the discharge disposition indicator in the Standard Analytic File (SAF). 
2) Patients with inconsistent or unknown vital status or other unreliable data are identified if any of the following conditions are met 1) the patient’s age is greater than 115 years: 2) if the discharge date for a hospitalization is before the admission date; 3) if the patient has a sex other than ‘male’ or ‘female’. 
3) Subsequent qualifying CABG procedures during the measurement period are identified by the ICD-9 codes defining CABG listed in denominator details. 
4) Non-isolated CABG procedures (CABG Surgeries that occur concomitantly with excluded procedures and procedure groups). 
Procedures that occur concomitantly with a qualifying CABG procedure that exclude patients from the cohort are identified using the following ICD-9-CM procedure codes:
0.61 Percutaneous angioplasty or atherectomy of precerebral (extracranial) vessel(s)
0.62 Percutaneous angioplasty or atherectomy of intracranial vessel(s)
0.62 Percutaneous angioplasty or atherectomy of intracranial vessel(s)
0.63 Percutaneous insertion of carotid artery stent(s)
0.64 Percutaneous insertion of other precerebral (extracranial) artery stent(s)
0.65 Percutaneous insertion of intracranial vascular stent(s)
32.4x Lobectomy with segmental resection of adjacent lobes of lung, excludes that with radical dissection [excision] of thoracic structures
33.5x Lung transplant
33.6 Combined heart-lung transplantation
35.00 Closed heart valvotomy, unspecified valve
35.01 Closed heart valvotomy, aortic valve
35.02 Closed heart valvotomy, mitral valve
35.03 Closed heart valvotomy, pulmonary valve
35.04 Closed heart valvotomy, tricuspid valve
35.10 Open heart valvuloplasty without replacement, unspecified valve
35.11 Open heart valvuloplasty of aortic valve without replacement
35.12 Open heart valvuloplasty of mitral valve without replacement
35.13 Open heart valvuloplasty of pulmonary valve without replacement
35.14 Open heart valvuloplasty of tricuspid valve without replacement
35.20 Replacement of unspecified heart valve
35.21 Replacement of aortic valve with tissue graft
35.22 Other replacement of aortic valve
35.23 Replacement of mitral valve with tissue graft
35.24 Other replacement of mitral valve
35.25 Replacement of pulmonary valve with tissue graft
35.26 Other replacement of pulmonary valve
35.27 Replacement of tricuspid valve with tissue graft
35.28 Other replacement of tricuspid valve
35.31 Operations on papillary muscle
35.32 Operations on chordae tendineae
35.33 Annuloplasty
35.34 Infundibulectomy
35.35 Operations on trabeculae carneae cordis
35.39 Operations on other structures adjacent to valves of heart
35.41 Enlargement of existing atrial septal defect
35.42 Creation of septal defect in heart
35.50 Repair of unspecified septal defect of heart with prosthesis
35.51 Repair of atrial septal defect with prosthesis, open technique
35.52 Repair of atrial septal defect with prosthesis, closed technique
35.53 Repair of ventricular septal defect with prosthesis, open technique
35.54 Repair of endocardial cushion defect with prosthesis
35.55 Repair of ventricular septal defect with prosthesis, closed technique
35.60 Repair of unspecified septal defect of heart with tissue graft
35.61 Repair of atrial septal defect with tissue graft
35.62 Repair of ventricular septal defect with tissue graft
35.63 Repair of endocardial cushion defect with tissue graft
35.70 Other and unspecified repair of unspecified septal defect of heart
35.71 Other and unspecified repair of atrial septal defect
35.72 Other and unspecified repair of ventricular septal defect
35.73 Other and unspecified repair of endocardial cushion defect
35.81 Total repair of tetralogy of Fallot
35.82 Total repair of total anomalous pulmonary venous connection
35.83 Total repair of truncus arteriosus
35.84 Total correction of transposition of great vessels, not elsewhere classified
35.91 Interatrial transposition of venous return
35.92 Creation of conduit between right ventricle and pulmonary artery
35.93 Creation of conduit between left ventricle and aorta
35.94 Creation of conduit between atrium and pulmonary artery
35.95 Revision of corrective procedure on heart
35.96 Percutaneous valvuloplasty
35.98 Other operations on septa of heart
35.99 Other operations on valves of heart
37.31 Pericardiectomy
37.32 Excision of aneurysm of heart
37.33 Excision or destruction of other lesion or tissue of heart,open approach
37.35 Partial ventriculectomy
37.51 Heart transplantation
37.52 Implantation of total internal biventricular heart replacement system
37.53 Replacement or repair of thoracic unit of (total) replacement heart system
37.54 Replacement or repair of other implantable component of (total) replacement heart system
37.55 Removal of internal biventricular heart replacement system
37.63 Repair of heart assist system
37.67 Implantation of cardiomyostimulation system
38.12 Endarterectomy, other vessels of head and neck
38.11 Head and Neck Endarterectomy
38.14 Endarterectomy of Aorta
38.15 Thoracic Endarterectomy
38.16 Endarterectomy : Excision of tunica intima of artery to relieve arterial walls thickened by plaque or chronic inflammation. Location includes abdominal arteries excluding abdominal aorta: Celiac, Gastric, Hepatic, Iliac, Mesenteric, Renal, Splenic, Umbi
38.17 Endarterectomy - abdominal veins: Iliac, Portal, Renal, Splenic, Vena cava.
38.34 Resection of vessel with replacement: Angiectomy, excision of aneurysm (arteriovenous), blood vessel (lesion) with anastomosis (4=aorta, abdominal)
38.42 Resection of vessel with replacement: Angiectomy, excision of aneurysm with replacement (2= other vessels of head and neck; carotid, jugular)
38.44 Resection of vessel with replacement, aorta, abdominal
38.45 Resection of vessel with replacement, thoracic vessels
39.21 Caval-pulmonary artery anastomosis
39.22 Aorta-subclavian-carotid bypass
39.23 Other intrathoracic vascular shunt or bypass
39.24 Aorta-renal bypass
39.25 Aorta-iliac-femoral bypass
39.26 Other intra-abdominal vascular shunt or bypass
39.28 Extracranial-intracranial (EC-IC) vascular bypass
39.29 Other (peripheral) vascular shunt or bypass
39.71 Endovascular implantation of graft in abdominal aorta
39.72 Endovascular embolization or occlusion of head and neck vessels
39.73 Endovascular implantation of graft in thoracic aorta
39.74 Endovascular removal of obstruction from head and neck vessel(s)
39.75 Endovascular embolization or occlusion of vessel(s) of head or neck using bare coils
39.76 Endovascular embolization or occlusion of vessel(s) of head or neck using bioactive coils
39.79 Other endovascular procedures on other vessels
85.22 Resection of quadrant of breast
85.23 Subtotal Mastectomy, which excludes quadrant resection (85.22)
85.4x Mastectomy - includes simple / extended simple, unilateral / bilateral, radical / extended radical
For Medicare FFS patients:
5) Patients younger than 65 years are identified using the age variable that is created based on patient admit date and birth date. 
6) Patients without continuous enrollment in Medicare FFS for 12 months prior to index hospitalization. This is determined by patient enrollment status in both Part A and Part B and in FFS using CMS’ Enrollment Database (EDB); the enrollment indicators must be appropriately marked for each of the 12 months prior to the index hospital stay.
</t>
  </si>
  <si>
    <t>0500</t>
  </si>
  <si>
    <r>
      <t xml:space="preserve">Severe sepsis and septic shock: management bundle. </t>
    </r>
    <r>
      <rPr>
        <sz val="10"/>
        <rFont val="Calibri"/>
        <family val="2"/>
      </rPr>
      <t>This measure will focus on patients aged 18 years and older who present with symptoms of severe sepsis or septic shock. These patients will be eligible for the 3 hour (severe sepsis) and/or 6 hour (septic shock) early management bundle.</t>
    </r>
  </si>
  <si>
    <t>http://www.qualityforum.org/QPS/0500</t>
  </si>
  <si>
    <t>Endorsed (2014)</t>
  </si>
  <si>
    <t>Electronic Clinical Data</t>
  </si>
  <si>
    <r>
      <t xml:space="preserve">Hospital-level, Risk-standardized 30-day Episode-of-Care Payment Measure for Pneumonia. </t>
    </r>
    <r>
      <rPr>
        <sz val="10"/>
        <rFont val="Calibri"/>
        <family val="2"/>
      </rPr>
      <t>The measure estimates a hospital-level risk-standardized 30-day episode-of-care payment measure for pneumonia that begins at hospitalization and extends 30 days post-admission. Patients with a principal discharged diagnosis of pneumonia were included. The measure was developed using Medicare Fee-for-Service (FFS) patients 65 years and older.</t>
    </r>
  </si>
  <si>
    <t xml:space="preserve">*Note: This outcome measure does not have a traditional numerator and denominator like a core process measure (e.g., percentage of adult patients with diabetes aged 18-75 years receiving one or more hemoglobin A1c tests per year); thus, we are using this field to define the outcome. 
The outcome for this measure is a hospital-level, risk-standardized payment for Medicare patients for a pneumonia episode-of-care. The payment timeframe starts from the admission date of an index hospitalization through 30 days post-admission. We include payments for the index admission, as well as payments for subsequent inpatient, outpatient, skilled nursing facility, home health, hospice, physician / clinical laboratory / ambulance services, supplier Part B items, and durable medical equipment, prosthetics / orthotics, and supplies. 
In order to compare payments for Medicare patients related to clinical care, we remove geography and policy adjustment from our payment calculation whenever possible. If the data for a specific care setting do not allow for the removal of these adjustments, we calculate an average payment for each item across all geographic areas and replace the claim payment amount in the data with the average payment amount for that item.
</t>
  </si>
  <si>
    <t xml:space="preserve">Note: This outcome measure does not have a traditional numerator and denominator like a core process measure (e.g., percentage of adult patients with diabetes aged 18-75 years receiving one or more hemoglobin A1c tests per year). We therefore use this field to define the measure cohort.
The denominator includes admissions to non-federal, short-stay, acute-care hospitals for Medicare FFS patients age 65 years and older with a principal discharge diagnosis of pneumonia and continuous enrollment in Medicare Part A and Part B benefits for the 12 months prior to the index admission and 30 days post- admission. Principal diagnosis of pneumonia is defined by the following ICD-9-CM codes:
480.0-Pneumonia due to adenovirus 
480.1 -Pneumonia due to respiratory syncytial virus 
480.2-Pneumonia due to parainfluenza virus 
480.3- Pneumonia due to SARS-associated coronavirus 
480.8-Viral pneumonia: pneumonia due to other virus not elsewhere classified 
480.9-Viral pneumonia unspecified 
481-Pneumococcal pneumonia [streptococcus pneumoniae pneumonia]
482.0-Pneumonia due to klebsiella pneumoniae 
482.1-Pneumonia due to pseudomonas 
482.2-Pneumonia due to hemophilus influenzae (h. influenzae) 
482.30-Pneumonia due to streptococcus unspecified 
482.31-Pneumonia due to streptococcus group a 
482.32-Pneumonia due to streptococcus group b 
482.39-Pneumonia due to other streptococcus 
482.40-Pneumonia due to staphylococcus unspecified 
482.41-Pneumonia due to staphylococcus aureus 
482.42-Methicillin resistant pneumonia due to Staphylococcus aureus 
482.49-Other staphylococcus pneumonia 
482.81-Pneumonia due to anaerobes 
482.82-Pneumonia due to escherichia coli [e.coli] 
482.83-Pneumonia due to other gram-negative bacteria 
482.84-Pneumonia due to legionnaires' disease 
482.89-Pneumonia due to other specified bacteria 
482.9-Bacterial pneumonia unspecified 
483.0-Pneumonia due to mycoplasma pneumoniae 
483.1-Pneumonia due to chlamydia 
483.8-Pneumonia due to other specified organism 
485-Bronchopneumonia organism unspecified 
486-Pneumonia organism unspecified 
487.0-Influenza with pneumonia 
488.11-Influenza due to identified novel H1N1 influenza virus with pneumonia
</t>
  </si>
  <si>
    <t>Patients younger than 65 years
Rationale: Younger Medicare patients represent a distinct population with dissimilar characteristics and outcomes.
Patients not continuously enrolled in FFS Medicare for the 12 months prior to the index admission
Rationale: This is necessary to ensure full historical data for risk adjustment.
Patients without at least 30 days of post-admission enrollment in FFS Medicare
Rationale: This is necessary in order to identify the outcome (payments) in the dataset over the analytic period.
Patients who were admitted and discharged on the same day (and not transferred or deceased)
Rationale: These patients likely did not suffer clinically significant pneumonia.
Patients transferred into the hospital
Rationale: The episode of care begins with the first admitting hospital. If a patient is transferred, the payments for that second hospitalization are counted as part of the full episode payment that is associated with the first admitting hospital. That is to say, transferred patients are included in the measure but the accepting hospital is not considered an index stay.
Patients with claims that contain inconsistent or unknown vital status
Rationale: We exclude stays for patients that include inconsistent data (e.g., date of death precedes date of admission).
Patients with claims that contain unreliable data
Rationale: We exclude stays for patients that include unreliable data (e.g., age is greater than 115 or more than one gender is included in a claim).
Patients discharged against medical advice (AMA)
Rationale: Hospitals had limited opportunity to implement high quality care.
Patients with hospice enrollment within one year prior to or on the date of an index admission Rationale: This exclusion is made for CMS’s 30-day pneumonia mortality measure and allows the cohort to be as closely aligned with this measure as possible.
Patients transferred to federal hospitals
Rationale: We do not have claims data for these hospitals, so including these patients would cause payments to be underestimated.
Patients without a DRG or DRG weight for their index hospitalization
Rationale: We cannot calculate a payment for these patients’ index admission; this would make the entire episode of care appear significantly less expensive.</t>
  </si>
  <si>
    <r>
      <t xml:space="preserve">Hospital-level, risk-standardized 30-day episode-of-care payment measure for heart failure. </t>
    </r>
    <r>
      <rPr>
        <sz val="10"/>
        <rFont val="Calibri"/>
        <family val="2"/>
      </rPr>
      <t>The measure estimates a hospital-level risk-standardized 30-day episode-of-care payment measure for heart failure that begins at hospitalization and extends 30 days post-admission.Patients with a principal discharged diagnosis of heart failure were included. The measure was developed using Medicare Fee-for-Service (FFS) patients 65 years and older.</t>
    </r>
  </si>
  <si>
    <t xml:space="preserve">*Note: This outcome measure does not have a traditional numerator and denominator like a core process measure (e.g., percentage of adult patients with diabetes aged 18-75 years receiving one or more hemoglobin A1c tests per year); thus, we are using this field to define the outcome. 
The outcome for this measure is a hospital-level, risk-standardized payment for Medicare patients for a heart failure episode-of-care. The payment timeframe starts from the admission date of an index hospitalization through 30 days post-admission. We include payments for the index admission, as well as payments for subsequent inpatient, outpatient, skilled nursing facility, home health, hospice, physician / clinical laboratory / ambulance services, supplier Part B items, and durable medical equipment, prosthetics / orthotics, and supplies. 
In order to compare payments for Medicare patients related to clinical care, we remove geography and policy adjustments from our payment calculation whenever possible. If the data for a specific care setting do not allow for the removal of these adjustments, we calculate an average payment for each item across all geographic areas and replace the claim payment amount in the data with the average payment amount for that item.
</t>
  </si>
  <si>
    <t xml:space="preserve">Note: This outcome measure does not have a traditional numerator and denominator like a core process measure (e.g., percentage of adult patients with diabetes aged 18-75 years receiving one or more hemoglobin A1c tests per year). We therefore use this field to define the measure cohort.
The denominator includes admissions to non-federal, short-stay, acute-care hospitals for Medicare FFS patients age 65 years and older with a principal discharge diagnosis of heart failure and continuous enrollment in Medicare Part A and Part B benefits for the 12 months prior to the index admission and 30 days post- admission.
Principal diagnosis of heart failure is defined by the following ICD-9-CM codes:
402.01-Malignant hypertensive heart disease with congestive heart failure (CHF)
402.11-Benign hypertensive heart disease with CHF
402.91-Hypertensive heart disease with CHF
404.01-Malignant hypertensive heart and renal disease with CHF
404.03-Malignant hypertensive heart and renal disease with CHF &amp; renal failure (RF)
404.11-Benign hypertensive heart and renal disease with CHF
404.13-Benign hypertensive heart and renal disease with CHF &amp; RF
404.91-Unspecified hypertensive heart and renal disease with CHF
404.93-Hypertension and non-specified heart and renal disease with CHF &amp; RF
428.0-Congestive heart failure, unspecified
428.1-Left heart failure
428.20-Systolic heart failure, unspecified
428.21-Systolic heart failure, acute
428.22-Systolic heart failure, chronic
428.23-Systolic heart failure, acute or chronic
428.30-Diastolic heart failure, unspecified
428.31-Diastolic heart failure, acute
428.32-Diastolic heart failure, chronic 
428.33-Diastolic heart failure, acute or chronic 
428.40-Combined systolic and diastolic heart failure, unspecified 
428.41-Combined systolic and diastolic heart failure, acute 
428.42-Combined systolic and diastolic heart failure, chronic 
428.43-Combined systolic and diastolic heart failure, acute or chronic 
428.9-Heart failure, unspecified 
</t>
  </si>
  <si>
    <t xml:space="preserve">Patients younger than 65 years 
Rationale: Younger Medicare patients represent a distinct population with dissimilar characteristics and outcomes. 
Patients not continuously enrolled in FFS Medicare for the 12 months prior to the index admission 
Rationale: This is necessary to ensure full historical data for risk adjustment. 
Patients without at least 30 days of post-admission enrollment in FFS Medicare 
Rationale: This is necessary in order to identify the outcome (payments) in the dataset over the analytic period. 
Patients who were admitted and discharged on the same day (and not transferred or deceased) 
Rationale: These patients likely did not suffer clinically significant HF. 
Patients transferred into the hospital 
Rationale: The episode of care begins with the first admitting hospital. If a patient is transferred, the payments for that second hospitalization are counted as part of the full episode payment associated with the first admitting hospital. That is to say, transferred patients are included in the measure but the accepting hospital is not considered an index stay. 
Patients with claims that contain inconsistent or unknown vital status 
Rationale: We exclude stays for patients that include inconsistent data (e.g., date of death precedes date of admission). 
Patients with claims that contain unreliable data 
Rationale: We exclude stays for patients that include unreliable data (e.g., age is greater than 115 or more than one gender is included in a claim). 
Patients discharged against medical advice (AMA) 
Rationale: Hospitals had limited opportunity to implement high quality care. 
Patients with hospice enrollment within one year prior to or on the date of an index admission Rationale: This exclusion is made for CMS’s 30-day HF mortality measure and allows the cohort to be as closely aligned with this measure as possible. 
Patients transferred to federal hospitals 
Rationale: We do not have claims data for these hospitals, so including these patients would cause payments to be underestimated. 
Patients without a DRG or DRG weight for their index hospitalization 
Rationale: We cannot calculate a payment for these patients’ index admission; this would make the entire episode of care appear significantly less expensive. 
Patients who receive a heart transplant during the episode of care 
Rationale: These patients are clinically distinct, are generally very high payment cases, and are not representative of the typical heart failure patient that this measure aims to capture. 
Patients who receive a Left Ventricular Assist Device (LVAD) during the episode of care 
Rationale: These patients are clinically distinct, are generally very high payment cases, and are not representative of the typical heart failure patient that this measure aims to capture.
</t>
  </si>
  <si>
    <t>PC-05 Newborns that were fed breast milk only since birth
PC-05a Newborns that were fed breast milk only since birth</t>
  </si>
  <si>
    <t>PC-05 Single term liveborn newborns discharged from the hospital with ICD-9-CM Principal Diagnosis Code for single liveborn newborn as defined in Appendix A, Table 11.20.1 available at: http:  manual.jointcommission.org
PC-05a Single term newborns discharged alive from the hospital excluding those whose mothers chose not to breast feed with ICD-9-CM Principal Diagnosis Code for single liveborn newborn as defined in Appendix A, Table 11.20.1 available at: http:  manual.jointcommission.org</t>
  </si>
  <si>
    <t>• Admitted to the Neonatal Intensive Care Unit (NICU) at this hospital during the hospitalization 
• ICD-9-CM Other Diagnosis Codes for galactosemia as defined in Appendix A, Table 11.21 
• ICD-9-CM Principal Procedure Code or ICD-9-CM Other Procedure Codes for parenteral infusion as defined in Appendix A, Table 11.22 
• Experienced death 
• Length of Stay &gt;120 days 
• Enrolled in clinical trials 
• Documented Reason for Not Exclusively Feeding Breast Milk 
• Patients transferred to another hospital 
• ICD-9-CM Other Diagnosis Codes for premature newborns as defined in Appendix A, Table 11.23</t>
  </si>
  <si>
    <t>http://www.qualityforum.org/QPS/0480</t>
  </si>
  <si>
    <t>Formerly 0338 (No longer endorsed)</t>
  </si>
  <si>
    <t>Pediatric asthma inpatients with documentation that they or their caregivers were given a written Home Management Plan of Care (HMPC) document that addresses all of the following: 
1. Arrangements for follow-up care 
2. Environmental control and control of other triggers
3. Method and timing of rescue actions
4. Use of controllers 
5. Use of relievers</t>
  </si>
  <si>
    <t>Pediatric asthma inpatients (age 2 years through 17 years) discharged with a principal diagnosis of asthma.</t>
  </si>
  <si>
    <t>Excluded Populations: 
•  Patients with an age less than 2 years or 18 years or greater 
• Patients who have a Length of Stay greater than 120 days 
• Patients enrolled in clinical trials</t>
  </si>
  <si>
    <t>0716</t>
  </si>
  <si>
    <t>The absence of conditions or procedures reflecting morbidity that happened during birth and nursery care to an otherwise normal infant.</t>
  </si>
  <si>
    <t>The denominator is composed of singleton, term (&gt;=37 weeks), inborn, livebirths in their birth admission.  The denominator further has eliminated fetal conditions likely to be present before labor.  Maternal and obstetrical conditions (e.g. hypertension, prior cesarean, malpresentation) are not excluded unless evidence of fetal effect prior to labor (e.g. IUGR SGA).</t>
  </si>
  <si>
    <t>Denominator exclusions:  multiple gestations, preterm, congenital anomalies or fetuses affected by selected maternal conditions.</t>
  </si>
  <si>
    <t>All live births during the measurement time period born at a facility and screened for
hearing loss prior to discharge, or screened but still not discharged; 
Or not being screened due to medical reasons or medical exclusions.</t>
  </si>
  <si>
    <t>All live births during the measurement time period born at a facility and, discharged without being screened, or screened prior to discharge, or screened but still not discharged.</t>
  </si>
  <si>
    <t>Patient deceased prior to discharge and has not received hearing screening.</t>
  </si>
  <si>
    <t>http://www.qualityforum.org/QPS/0716</t>
  </si>
  <si>
    <t>http://www.qualityforum.org/QPS/1354</t>
  </si>
  <si>
    <t>Safety</t>
  </si>
  <si>
    <t>PC-01</t>
  </si>
  <si>
    <t>Clinical Effectiveness</t>
  </si>
  <si>
    <t>1822</t>
  </si>
  <si>
    <t>All patients with painful bone metastases and no previous radiation to the same anatomic site who receive EBRT</t>
  </si>
  <si>
    <t>The medical reasons for denominator exclusions are: 
1) Previous radiation treatment to the same anatomic site;
2) Patients with femoral axis cortical involvement greater than 3 cm in length;
3) Patients who have undergone a surgical stabilization procedure; and
4) Patients with spinal cord compression, cauda equina compression or radicular pain</t>
  </si>
  <si>
    <t>http://www.qualityforum.org/QPS/01822</t>
  </si>
  <si>
    <r>
      <t>NHSN Ventilator Associated Event Outcome Measure.</t>
    </r>
    <r>
      <rPr>
        <sz val="10"/>
        <rFont val="Calibri"/>
        <family val="2"/>
      </rPr>
      <t xml:space="preserve"> "The measures are two Standardized Incidence Ratios (SIR) for healthcare-associated, ventilator-associated events (VAEs) among adult patients, &gt;=18 years old, in acute and long-term acute care hospitals and inpatient rehabilitation facilities, receiving conventional mechanical ventilator support for &gt;=3 calendar days. Persons receiving rescue mechanical ventilation therapies are excluded. The two SIRS are for:
1. Ventilator-Associated Conditions (VAC)
2. Infection-related Ventilator-Associated Complications (IVAC)"
</t>
    </r>
  </si>
  <si>
    <t>VAC: Total number of expected VACs, calculated by multiplying the number of ventilator days for each location under surveillance for VAEs during the period by the VAC rate for the same types of locations obtained from the standard population.
IVAC: Total number of expected IVACs, calculated by multiplying the number of ventilator days for each location under surveillance for VAEs during the period by the IVAC rate for the same types of locations obtained from the standard population.</t>
  </si>
  <si>
    <t>VAC: Total number of observed healthcare-associated VACs among adult patients in acute and long-term acute care hospitals and inpatient rehabilitation facilities
IVAC: Total number of observed healthcare-associated IVACs among adult patients in acute and long-term acute care hospitals and inpatient rehabilitation facilities</t>
  </si>
  <si>
    <t>Patients receiving non-conventional (rescue) mechanical ventilation therapies are excluded.
Rescue mechanical ventilation therapies that are excluded from VAC and IVAC surveillance include (but are not limited to) the following: high-frequency mechanical ventilation, mechanical ventilation in the prone position, and extracorporeal membrane oxygenation.</t>
  </si>
  <si>
    <r>
      <t>Statin at discharge for AMI.</t>
    </r>
    <r>
      <rPr>
        <b/>
        <sz val="10"/>
        <color rgb="FFFF0000"/>
        <rFont val="Calibri"/>
        <family val="2"/>
      </rPr>
      <t xml:space="preserve"> </t>
    </r>
    <r>
      <rPr>
        <sz val="10"/>
        <rFont val="Calibri"/>
        <family val="2"/>
      </rPr>
      <t>Percent of acute myocardial infarction (AMI) patients who are prescribed a statin at hospital discharge.</t>
    </r>
  </si>
  <si>
    <r>
      <t xml:space="preserve">Prophylactic antibiotic selection for surgical patients. </t>
    </r>
    <r>
      <rPr>
        <b/>
        <sz val="10"/>
        <color rgb="FFFF0000"/>
        <rFont val="Calibri"/>
        <family val="2"/>
      </rPr>
      <t xml:space="preserve"> </t>
    </r>
    <r>
      <rPr>
        <sz val="10"/>
        <rFont val="Calibri"/>
        <family val="2"/>
      </rPr>
      <t>Surgical patients who received prophylactic antibiotics consistent with current guidelines (specific to each type of surgical procedure).</t>
    </r>
  </si>
  <si>
    <r>
      <t>Healthy Term Newborn</t>
    </r>
    <r>
      <rPr>
        <b/>
        <sz val="10"/>
        <color rgb="FFFF0000"/>
        <rFont val="Calibri"/>
        <family val="2"/>
      </rPr>
      <t xml:space="preserve">  </t>
    </r>
    <r>
      <rPr>
        <sz val="10"/>
        <rFont val="Calibri"/>
        <family val="2"/>
      </rPr>
      <t>Percent of term singleton livebirths (excluding those with diagnoses originating in the fetal period) who DO NOT have significant complications during birth or the nursery care.</t>
    </r>
  </si>
  <si>
    <r>
      <t>PC-05 Exclusive Breast milk feeding and PC05-a exclusive breast milk considering mother's choice</t>
    </r>
    <r>
      <rPr>
        <b/>
        <sz val="10"/>
        <color rgb="FFFF0000"/>
        <rFont val="Calibri"/>
        <family val="2"/>
      </rPr>
      <t xml:space="preserve">.  </t>
    </r>
    <r>
      <rPr>
        <sz val="10"/>
        <rFont val="Calibri"/>
        <family val="2"/>
      </rPr>
      <t>This measure assesses the number of newborns exclusively fed breast milk feeding during the newborn´s entire hospitalization and a second rate, a subset of the first, which includes only those newborns whose mothers chose to exclusively feed breast milk. (PC-05a was added with the knowledge and support of the NQF Board of Directors during the last endorsement maintenance process and is being noting now as apart of the annual update.)  This measure is a part of a set of five nationally implemented measures that address perinatal care (PC-01: Elective Delivery, PC-02: Cesarean Section, PC-03: Antenatal Steroids, PC-04: Health Care-Associated Bloodstream Infections in Newborns).</t>
    </r>
  </si>
  <si>
    <r>
      <t xml:space="preserve">Statin at discharge for AMI. </t>
    </r>
    <r>
      <rPr>
        <b/>
        <sz val="10"/>
        <color rgb="FFFF0000"/>
        <rFont val="Calibri"/>
        <family val="2"/>
      </rPr>
      <t xml:space="preserve"> </t>
    </r>
    <r>
      <rPr>
        <sz val="10"/>
        <rFont val="Calibri"/>
        <family val="2"/>
      </rPr>
      <t>Percent of acute myocardial infarction (AMI) patients who are prescribed a statin at hospital discharge.</t>
    </r>
  </si>
  <si>
    <r>
      <t>IPF Use of an Electronic Health Record (EHR).</t>
    </r>
    <r>
      <rPr>
        <sz val="9"/>
        <color theme="1"/>
        <rFont val="Calibri"/>
        <family val="2"/>
      </rPr>
      <t xml:space="preserve"> The facility will decide to use an electronic health record meeting Stage 1 or Stage 2 Meaningful Use criteria. </t>
    </r>
    <r>
      <rPr>
        <b/>
        <sz val="9"/>
        <color theme="1"/>
        <rFont val="Calibri"/>
        <family val="2"/>
      </rPr>
      <t xml:space="preserve">
</t>
    </r>
  </si>
  <si>
    <r>
      <t>IPF Assessment of Patient Experience.</t>
    </r>
    <r>
      <rPr>
        <sz val="9"/>
        <color theme="1"/>
        <rFont val="Calibri"/>
        <family val="2"/>
      </rPr>
      <t xml:space="preserve"> Yes No -- Whether an IPF Routinely Assesses Patient Experience of Care using a standardized collection protocol and a structured instrument.</t>
    </r>
    <r>
      <rPr>
        <b/>
        <sz val="9"/>
        <color theme="1"/>
        <rFont val="Calibri"/>
        <family val="2"/>
      </rPr>
      <t xml:space="preserve">
</t>
    </r>
  </si>
  <si>
    <t>Number of admissions with a detailed assessment of patient experience of care</t>
  </si>
  <si>
    <t>Total numberof psychiatric inpatient discharges during the measurement period</t>
  </si>
  <si>
    <t>* Admissions corresponding to) assessments that could not be completed within the first day of admission due to the patient’s unstable medical or psychological condition. (The chart must provide documentation regarding why the assessment could not be completed.)
* Admissions involving a length of stay equal to or greater than 365 days, or less than one day. 
* Additional admissions to psychiatric units during a single hospitalization.</t>
  </si>
  <si>
    <t>TOB-1</t>
  </si>
  <si>
    <t>TOB-2
TOB-2a</t>
  </si>
  <si>
    <t>1651</t>
  </si>
  <si>
    <t>1654</t>
  </si>
  <si>
    <t>http://www.qualityforum.org/QPS/1651</t>
  </si>
  <si>
    <t>The number of hospitalized inpatients 18 years of age and older identified as current tobacco users</t>
  </si>
  <si>
    <t>http://www.qualityforum.org/QPS/1654</t>
  </si>
  <si>
    <r>
      <t xml:space="preserve">Influenza Immunization. </t>
    </r>
    <r>
      <rPr>
        <sz val="9"/>
        <color theme="1"/>
        <rFont val="Calibri"/>
        <family val="2"/>
      </rPr>
      <t>Inpatients age 6 months and older discharged during October, November, December, January, February or March who are screened for influenza vaccine status and vaccinated prior to discharge if indicated.</t>
    </r>
  </si>
  <si>
    <r>
      <t xml:space="preserve">Influenza Vaccination Coverage Among Healthcare Personnel. </t>
    </r>
    <r>
      <rPr>
        <sz val="9"/>
        <color theme="1"/>
        <rFont val="Calibri"/>
        <family val="2"/>
      </rPr>
      <t>Percentage of healthcare personnel (HCP) who receive the influenza vaccination.</t>
    </r>
  </si>
  <si>
    <t xml:space="preserve">Median time (in minutes) from ED arrival to ED departure for patients admitted to the facility from the emergency department. </t>
  </si>
  <si>
    <t>CY 2017</t>
  </si>
  <si>
    <t>CY 2018</t>
  </si>
  <si>
    <t>Voluntary Reporting</t>
  </si>
  <si>
    <t>OP-32</t>
  </si>
  <si>
    <t>The outcome for this measure is all-cause, unplanned hospital visits within 7 days of an outpatient colonoscopy. We define a hospital visit as any emergency department (ED) visit, observation stay, or unplanned inpatient admission.</t>
  </si>
  <si>
    <t>Colonoscopies performed at hospital outpatient departments (HOPDs) and ambulatory surgical centers (ASCs) for Medicare FFS patients aged 65 years and older.</t>
  </si>
  <si>
    <t>Denominator Exclusions:
Claims with secondary diagnosis codes related to:
lumbar puncture, dizziness, paresthesia, lack of coordination, subarachnoid hemorrhage, complicated or thunderclap headache focal neurologic deficit pregnancy trauma HIV tumor/  mass And: imaging studies for ED patients admitted to the hospital.</t>
  </si>
  <si>
    <t>Patient and Caregiver Experience</t>
  </si>
  <si>
    <t>Care Coordination/Safety</t>
  </si>
  <si>
    <t>ACO-34</t>
  </si>
  <si>
    <t xml:space="preserve">CAHPS: Stewardship of Patient Resources </t>
  </si>
  <si>
    <t>ACO-38</t>
  </si>
  <si>
    <t>CMS Web Interface</t>
  </si>
  <si>
    <t>Preventative Health</t>
  </si>
  <si>
    <t>ACO-17</t>
  </si>
  <si>
    <t>Clinical Care for At Risk Population - Depression</t>
  </si>
  <si>
    <t>0710</t>
  </si>
  <si>
    <t>ACO-40</t>
  </si>
  <si>
    <r>
      <t xml:space="preserve">Depression Remission at Twelve Months. </t>
    </r>
    <r>
      <rPr>
        <sz val="10"/>
        <color theme="1"/>
        <rFont val="Calibri"/>
        <family val="2"/>
      </rPr>
      <t>Adult patients age 18 and older with major depression or dysthymia and an initial PHQ-9 score &gt; 9 who demonstrate remission at twelve months defined as a PHQ-9 score less than 5. This measure applies to both patients with newly diagnosed and existing depression whose current PHQ-9 score indicates a need for treatment.
The Patient Health Questionnaire (PHQ-9) tool is a widely accepted, standardized tool [Copyright © 2005 Pfizer, Inc. All rights reserved] that is completed by the patient, ideally at each visit, and utilized by the provider to monitor treatment progress.
This measure additionally promotes ongoing contact between the patient and provider as patients who do not have a follow-up PHQ-9 score at twelve months (+/- 30 days) are also included in the denominator.</t>
    </r>
  </si>
  <si>
    <t>http://www.qualityforum.org/QPS/0710</t>
  </si>
  <si>
    <t>Clinical Care for At Risk Population - Diabetes</t>
  </si>
  <si>
    <t>Clinical Care for At Risk Population - Hypertension</t>
  </si>
  <si>
    <t>CY2017</t>
  </si>
  <si>
    <t>CY2018</t>
  </si>
  <si>
    <t>ASC-9</t>
  </si>
  <si>
    <t>ASC-10</t>
  </si>
  <si>
    <t>ACS-11</t>
  </si>
  <si>
    <t>Previously adopted, now excluded</t>
  </si>
  <si>
    <t>Voluntary</t>
  </si>
  <si>
    <t>ASC-12</t>
  </si>
  <si>
    <t>OP-32; 
ASC 12</t>
  </si>
  <si>
    <r>
      <t>Facility 7-Day Risk-Standardized Hospital Visit Rate after Outpatient Colonoscopy.</t>
    </r>
    <r>
      <rPr>
        <sz val="12"/>
        <color theme="1"/>
        <rFont val="Calibri"/>
        <family val="2"/>
      </rPr>
      <t xml:space="preserve"> Rate of risk-standardized, all-cause, unplanned hospital visits within 7 days of an outpatient colonoscopy among Medicare fee-for-service (FFS) patients aged 65 years and older. </t>
    </r>
  </si>
  <si>
    <r>
      <t>30-day Risk Standardized Stroke Readmission .</t>
    </r>
    <r>
      <rPr>
        <sz val="12"/>
        <rFont val="Calibri"/>
        <family val="2"/>
      </rPr>
      <t xml:space="preserve"> This measure was not proposed for the HRRP and failed to receive NQF endorsement in 2012. The measure assesses the readmissions rate for patients hospitalized for an acute ischemic stroke.</t>
    </r>
    <r>
      <rPr>
        <b/>
        <sz val="12"/>
        <rFont val="Calibri"/>
        <family val="2"/>
      </rPr>
      <t xml:space="preserve">
</t>
    </r>
  </si>
  <si>
    <r>
      <t xml:space="preserve">Safe Surgery Checklist. </t>
    </r>
    <r>
      <rPr>
        <sz val="12"/>
        <rFont val="Calibri"/>
        <family val="2"/>
      </rPr>
      <t xml:space="preserve">This structural measure assesses whether a hospital outpatient department utilizes a Safe Surgery checklist that assesses whether effective communication and safe practices are performed during three distinct perioperative periods: (1) the period prior to the administration of anesthesia; (2) the period prior to skin incision; and (3) the period of closure of incision and prior to the patient leaving the operating room. </t>
    </r>
  </si>
  <si>
    <r>
      <t xml:space="preserve">Percent of Residents Experiencing One or More Falls with Major Injury (Long Stay). </t>
    </r>
    <r>
      <rPr>
        <sz val="12"/>
        <rFont val="Calibri"/>
        <family val="2"/>
      </rPr>
      <t>This measure is based on data from all target MDS 3.0 assessments of long-stay nursing home residents (OBRA, PPS or discharge). It reports the percentage of residents who experience one or more falls with major injury (e.g., bone fractures, joint dislocations, closed head injuries with altered consciousness, or subdural hematoma) in the last quarter (3-month period). The measure is based on MDS 3.0 item J1900C, which indicates whether any falls that occurred were associated with major injury.</t>
    </r>
  </si>
  <si>
    <r>
      <t>Endoscopy/Poly Surveillance: Appropriate follow-up interval for normal colonoscopy in average risk patients</t>
    </r>
    <r>
      <rPr>
        <sz val="12"/>
        <rFont val="Calibri"/>
        <family val="2"/>
      </rPr>
      <t>. Percentage of patients aged 50 years and older receiving a screening colonoscopy without biopsy or polypectomy who had a recommended follow-up interval of at least 10 years for repeat colonoscopy documented in their colonoscopy report.</t>
    </r>
  </si>
  <si>
    <r>
      <t xml:space="preserve">Oncology: Plan of Care for Pain. </t>
    </r>
    <r>
      <rPr>
        <sz val="12"/>
        <rFont val="Calibri"/>
        <family val="2"/>
      </rPr>
      <t>Percentage of visits for patients, regardless of age, with a diagnosis of cancer currently receiving chemotherapy or radiation therapy who report having pain with a documented plan of care to address pain.</t>
    </r>
  </si>
  <si>
    <r>
      <t xml:space="preserve">Oncology: Pain Intensity Quantified. </t>
    </r>
    <r>
      <rPr>
        <sz val="12"/>
        <rFont val="Calibri"/>
        <family val="2"/>
      </rPr>
      <t>Percentage of visits for patients, regardless of age, with a diagnosis of cancer currently receiving chemotherapy or radiation therapy in which pain intensity is quantified.</t>
    </r>
  </si>
  <si>
    <r>
      <t xml:space="preserve">Prostate Cancer: Adjuvant Hormonal Therapy for High-Risk Patients. </t>
    </r>
    <r>
      <rPr>
        <sz val="12"/>
        <rFont val="Calibri"/>
        <family val="2"/>
      </rPr>
      <t>Percentage of patients, regardless of age, with a diagnosis of prostate cancer, at high risk of recurrence, receiving external beam radiotherapy to the prostate who were prescribed adjuvant hormonal therapy (GnRH agonist or antagonist).</t>
    </r>
  </si>
  <si>
    <t>X (Suspend FY2016)</t>
  </si>
  <si>
    <r>
      <t xml:space="preserve">VTE discharge instructions. </t>
    </r>
    <r>
      <rPr>
        <sz val="12"/>
        <rFont val="Calibri"/>
        <family val="2"/>
      </rPr>
      <t xml:space="preserve">This measure assesses the number of patients diagnosed with confirmed VTE that are discharged to home, to home with home health or home hospice on warfarin with written discharge instructions that address all four criteria: compliance issues, dietary advice, follow-up monitoring, and information about the potential for adverse drug reactions/interactions. </t>
    </r>
  </si>
  <si>
    <r>
      <t xml:space="preserve">Incidence of potentially preventable VTE. </t>
    </r>
    <r>
      <rPr>
        <sz val="12"/>
        <rFont val="Calibri"/>
        <family val="2"/>
      </rPr>
      <t>This measure assesses the number of patients diagnosed with confirmed VTE during hospitalization (not present on arrival) who did not receive VTE prophylaxis between hospital admission and the day before the VTE diagnostic testing order date.</t>
    </r>
  </si>
  <si>
    <t>0228</t>
  </si>
  <si>
    <t>CTM-3</t>
  </si>
  <si>
    <r>
      <t xml:space="preserve">3-Item Care Transition Measure. </t>
    </r>
    <r>
      <rPr>
        <sz val="12"/>
        <color theme="1"/>
        <rFont val="Calibri"/>
        <family val="2"/>
      </rPr>
      <t>The CTM-3 is a hospital level measure of performance that reports the average patient reported quality of preparation for self-care response among adult patients discharged from general acute care hospitals within the past 30 days.</t>
    </r>
  </si>
  <si>
    <t>Endorsed (2015)</t>
  </si>
  <si>
    <t>The numerator is the hospital level sum of CTM-3 scores for all eligible sampled patients.</t>
  </si>
  <si>
    <t>The denominator includes the number of eligble sampled adult patients discharged from a general acute care hospital.</t>
  </si>
  <si>
    <t>http://www.qualityforum.org/QPS/0228</t>
  </si>
  <si>
    <r>
      <t xml:space="preserve">3-Item Care Transition Measure. </t>
    </r>
    <r>
      <rPr>
        <sz val="10"/>
        <color theme="1"/>
        <rFont val="Calibri"/>
        <family val="2"/>
      </rPr>
      <t>The CTM-3 is a hospital level measure of performance that reports the average patient reported quality of preparation for self-care response among adult patients discharged from general acute care hospitals within the past 30 days.</t>
    </r>
  </si>
  <si>
    <t>FY2020</t>
  </si>
  <si>
    <t>FY2021</t>
  </si>
  <si>
    <t>MORT-30-COPD</t>
  </si>
  <si>
    <t>MORT-30-HF</t>
  </si>
  <si>
    <t>FY2019</t>
  </si>
  <si>
    <r>
      <t xml:space="preserve">Hospital Survey on Patient Safety Culture. </t>
    </r>
    <r>
      <rPr>
        <sz val="10"/>
        <rFont val="Calibri"/>
        <family val="2"/>
      </rPr>
      <t xml:space="preserve">This structural measure would be reported annually by hospitals through a web-based survey tool on the QualityNet website. Questions would cover whether (and how frequently) the facility administers a detailed assessment of patient safety culture using a standardized collection protocol and structured instrument; the name of the survey; whether results are reported to a central location; the number of staff who were requested to complete the survey; and response rates. </t>
    </r>
  </si>
  <si>
    <r>
      <t xml:space="preserve">Hospital Survey on Patient Safety Culture. </t>
    </r>
    <r>
      <rPr>
        <sz val="12"/>
        <rFont val="Calibri"/>
        <family val="2"/>
      </rPr>
      <t xml:space="preserve">This structural measure would be reported annually by hospitals through a web-based survey tool on the QualityNet website. Questions would cover whether (and how frequently) the facility administers a detailed assessment of patient safety culture using a standardized collection protocol and structured instrument; the name of the survey; whether results are reported to a central location; the number of staff who were requested to complete the survey; and response rates. </t>
    </r>
  </si>
  <si>
    <r>
      <t xml:space="preserve">Hospital-Level, Risk-Standardized Payment Associated with an Episode-of-Care for Primary Elective THA/TKA. </t>
    </r>
    <r>
      <rPr>
        <sz val="10"/>
        <rFont val="Calibri"/>
        <family val="2"/>
      </rPr>
      <t xml:space="preserve">This measure would assess hospital risk-standardized payments associated with THA/TKA over 90 days, beginning with the date of an index admission.  Based on input from a technical expert panel, CMS creates an episode that includes all payments for the initial 30 days of the episode, and all payments for a predefined set of care settings and services for days 31 through 90.  </t>
    </r>
  </si>
  <si>
    <t>http://www.cms.gov/Medicare/Quality-Initiatives-Patient-Assessment-Instruments/HospitalQualityInits/Downloads/Hip-and-Knee-Arthroplasty-Payment.zip</t>
  </si>
  <si>
    <r>
      <t xml:space="preserve">Excess Days in Acute Care after Hospitalization for AMI. </t>
    </r>
    <r>
      <rPr>
        <sz val="10"/>
        <rFont val="Calibri"/>
        <family val="2"/>
      </rPr>
      <t>The outcome of this measure is the number of risk-adjusted days a hospital’s patients spend in an emergency department (ED), a hospital observation unit, or a hospital inpatient unit (“days in acute care”) during the 30 days following a hospitalization for AMI. The measure reports, for each hospital, the difference (“excess”) between each hospital’s average days in acute care (“predicted days”), and the number of days in acute care that each hospital’s patients would have been expected to spend if discharged from an average performing hospital (“expected days”).</t>
    </r>
  </si>
  <si>
    <r>
      <t xml:space="preserve">Excess Days in Acute Care after Hospitalization for HF. </t>
    </r>
    <r>
      <rPr>
        <sz val="10"/>
        <rFont val="Calibri"/>
        <family val="2"/>
      </rPr>
      <t>The outcome of this measure is the number of risk-adjusted days a hospital’s patients spend in an emergency department (ED), a hospital observation unit, or a hospital inpatient unit (“days in acute care”) during the 30 days following a hospitalization for heart failure. The measure reports, for each hospital, the difference (“excess”) between each hospital’s average days in acute care (“predicted days”), and the number of days in acute care that each hospital’s patients would have been expected to spend if discharged from an average performing hospital (“expected days”).</t>
    </r>
  </si>
  <si>
    <t>Kidney/Urinary Tract Infection Clinical Episode-based Payment Measure</t>
  </si>
  <si>
    <t>Cellulitis Clinical Episode-based Payment Measure</t>
  </si>
  <si>
    <t>Gastrointestinal Hemorrhage Clinical Episode-based Payment Measure</t>
  </si>
  <si>
    <t>The numerator is mathematically related to the number of patients in the target population who have the event of an unplanned readmission in the 30- day post-discharge window. The measure does not have a simple form for the numerator and denominator—that is, the risk adjustment method used does not make the observed number of readmissions the numerator and a predicted number the denominator. Instead, the numerator is the risk-adjusted estimate of the number of unplanned readmissions that occurred within 30 days from discharge. This estimate includes risk adjustment for patient characteristics and a statistical estimate of the facility effect beyond patient mix.</t>
  </si>
  <si>
    <t>The denominator is computed with the same model used for the numerator. It is the model developed using all non-excluded LTCH stays in the national data. For a particular facility the model is applied to the patient population, but the facility effect term is 0. In effect, it is the number of readmissions that would be expected for that patient population at the average LTCH. The measure includes all the LTCH stays in the measurement period that are observed in national Medicare FFS data and do not fall into an excluded category.</t>
  </si>
  <si>
    <t xml:space="preserve">http://www.qualityforum.org/QPS/2512  </t>
  </si>
  <si>
    <t>Cross-Cutting IMPACT Act Measure</t>
  </si>
  <si>
    <t>X - Skin Integrity Domain</t>
  </si>
  <si>
    <r>
      <t xml:space="preserve">Percent of Long-Term Care Hospital Patients with an Admission and Discharge Functional Assessment and a Care Plan that Addresses Function. </t>
    </r>
    <r>
      <rPr>
        <sz val="10"/>
        <rFont val="Calibri"/>
        <family val="2"/>
      </rPr>
      <t>This quality measure reports the percentage of all Long-Term Care Hospital (LTCH) patients with an admission and discharge functional assessment and a care plan that addresses function.</t>
    </r>
    <r>
      <rPr>
        <b/>
        <sz val="10"/>
        <rFont val="Calibri"/>
        <family val="2"/>
      </rPr>
      <t xml:space="preserve">
</t>
    </r>
  </si>
  <si>
    <t>2631</t>
  </si>
  <si>
    <t>The numerator for this quality measure is the number of Long-Term Care Hospital (LTCH) patients with complete functional assessment data and at least one self-care or mobility goal.
For patients with a complete stay, all three of the following are required for the patient to be counted in the numerator: (1) a valid numeric score indicating the patient’s status or response, or a valid code indicating the activity was not attempted or could not be assessed, for each of the functional assessment items on the admission assessment; (2) a valid numeric score, which is a discharge goal indicating the patient’s expected level of independence, for at least one self-care or mobility item on the admission assessment; and (3) a valid numeric score indicating the patient’s status or response, or a valid code indicating the activity was not attempted or could not be assessed, for each of the functional assessment items on the discharge assessment.
For patients who have an incomplete stay, discharge data are not required. The following are required for the patients who have an incomplete stay to be counted in the numerator: (1) a valid numeric score indicating the patient’s status or response, or a valid code indicating the activity was not attempted or could not be assessed, for each of the functional assessment items on the admission assessment; and (2) a valid numeric score, which is a discharge goal indicating the patient’s expected level of independence, for at least one self-care or mobility item on the admission assessment.
Patients who have incomplete stays are defined as those patients (1) with incomplete stays due to a medical emergency, (2) who leave the LTCH against medical advice, or (3) who die while in the LTCH. Discharge functional status data are not required for these patients because these data may be difficult to collect at the time of the medical emergency, if the patient dies or if the patient leaves against medical advice.</t>
  </si>
  <si>
    <t>The denominator is the number of LTCH patients discharged during the targeted 12 month (i.e., 4 quarters) time period.</t>
  </si>
  <si>
    <t>There are no denominator exclusions for this measure.</t>
  </si>
  <si>
    <t>http://www.qualityforum.org/QPS/2631</t>
  </si>
  <si>
    <t>2632</t>
  </si>
  <si>
    <r>
      <t xml:space="preserve">Change in Mobility among Long-Term Care Hospital Patients Requiring Ventilator Support. </t>
    </r>
    <r>
      <rPr>
        <sz val="10"/>
        <rFont val="Calibri"/>
        <family val="2"/>
      </rPr>
      <t>This measure estimates the risk-adjusted change in mobility score between admission and discharge among LTCH patients requiring ventilator support at admission.</t>
    </r>
  </si>
  <si>
    <t>The measure does not have a simple form for the numerator and denominator. This measure estimates the risk-adjusted change in mobility score between admission and discharge among LTCH patients requiring ventilator support at admission. The change in mobility score is calculated as the difference between the discharge mobility score and the admission mobility score.</t>
  </si>
  <si>
    <t>The target population (denominator) for this quality measure is the number of LTCH patients requiring ventilator support at the time of admission to the LTCH.</t>
  </si>
  <si>
    <t>http://www.qualityforum.org/QPS/2632</t>
  </si>
  <si>
    <t>X- Skin Integrity Domain</t>
  </si>
  <si>
    <t>X - Incidence of Major Falls Domain</t>
  </si>
  <si>
    <t>X - Functional Status Domain</t>
  </si>
  <si>
    <r>
      <t xml:space="preserve">IRF Functional Outcome Measure: Discharge Self-Care Score for Medical Rehabilitation Patients. </t>
    </r>
    <r>
      <rPr>
        <sz val="10"/>
        <rFont val="Calibri"/>
        <family val="2"/>
      </rPr>
      <t>This measure estimates the percentage of IRF patients who meet or exceed an expected discharge self-care score.</t>
    </r>
  </si>
  <si>
    <t>The numerator is the number of patients in an IRF with a discharge score that is equal to or higher than the calculated expected discharge score.</t>
  </si>
  <si>
    <t>Inpatient Rehabilitation Facility patients included in this measure are at least 21 years of age, Medicare beneficiaries, and are not independent on all of the self-care activities at the time of admission, and have complete stays.</t>
  </si>
  <si>
    <t>http://www.qualityforum.org/QPS/2635</t>
  </si>
  <si>
    <t>2635</t>
  </si>
  <si>
    <t>2636</t>
  </si>
  <si>
    <r>
      <t xml:space="preserve">IRF Functional Outcome Measure: Discharge Mobility Score for Medical Rehabilitation Patients. </t>
    </r>
    <r>
      <rPr>
        <sz val="10"/>
        <rFont val="Calibri"/>
        <family val="2"/>
      </rPr>
      <t>This measure estimates the percentage IRF patients who meet or exceed an expected discharge mobility score.</t>
    </r>
  </si>
  <si>
    <t>The numerator is the number of patients in an IRF with a discharge mobility score that is equal to or higher than a calculated expected discharge mobility score.</t>
  </si>
  <si>
    <t>IRF patients included in this measure are at least 21 years of age, Medicare beneficiaries, and have complete stays.</t>
  </si>
  <si>
    <t>http://www.qualityforum.org/QPS/2636</t>
  </si>
  <si>
    <r>
      <t xml:space="preserve">IRF Functional Outcome Measure: Change in Self-Care Score for Medical Rehabilitation Patients. </t>
    </r>
    <r>
      <rPr>
        <sz val="10"/>
        <rFont val="Calibri"/>
        <family val="2"/>
      </rPr>
      <t xml:space="preserve">This measure estimates the average risk - adjusted mean change in self-care function between admission and discharge for patients discharged from IRFs.  </t>
    </r>
  </si>
  <si>
    <r>
      <t xml:space="preserve">IRF Functional Outcome Measure: Change in Mobility Score for Medical Rehabilitation Patients. </t>
    </r>
    <r>
      <rPr>
        <sz val="10"/>
        <rFont val="Calibri"/>
        <family val="2"/>
      </rPr>
      <t xml:space="preserve">This quality measure estimates the average risk-adjusted mean change in mobility function between admission and discharge for patients discharged from an IRF.  </t>
    </r>
  </si>
  <si>
    <t>https://www.cms.gov/Medicare/Quality-Initiatives-Patient-Assessment-Instruments/IRF-Quality-Reporting/Downloads/Draft-Specifications-for-the-Functional-Status-Quality-Measures-for-Inpatient-Rehabilitation-Facilities-Version-2.pdf</t>
  </si>
  <si>
    <t>1656</t>
  </si>
  <si>
    <t>TOB-3
TOB-3a</t>
  </si>
  <si>
    <r>
      <t xml:space="preserve">TOB-3 Tobacco Use Treatment Provided or Offered at Discharge, and the subset measure TOB-3a Tobacco Use Treatment at Discharge. </t>
    </r>
    <r>
      <rPr>
        <sz val="9"/>
        <color theme="1"/>
        <rFont val="Calibri"/>
        <family val="2"/>
      </rPr>
      <t>The measure is reported as an overall rate which includes all hospitalized patients 18 years of age an older to whom tobacco use treatment was provided, or offered and refused, at the time of hospital discharge, and a second rate, a subset of the first, which includes only those patients who received tobacco use treatment at discharge. Treatment at discharge includes a referral to outpatient counseling and a prescription for one of the FDA-approved tobacco cessation medications. Refer to section 2a1.10 Stratification Details/Variables for the rationale for the addition of the subset measure. These measures are intended to be used as part of a set of 4 linked measures addressing Tobacco Use (TOB-1 Tobacco Use Screening; TOB 2 Tobacco Use Treatment Provided or Offered During the Hospital Stay; TOB-4 Tobacco Use: Assessing Status After Discharge).</t>
    </r>
  </si>
  <si>
    <t>http://www.qualityforum.org/QPS/1656</t>
  </si>
  <si>
    <t>1663</t>
  </si>
  <si>
    <r>
      <t>SUB-2 Alcohol Use Brief Intervention Provided or Offered and SUB-2a Alcohol Use Brief Intervention.</t>
    </r>
    <r>
      <rPr>
        <sz val="9"/>
        <color theme="1"/>
        <rFont val="Calibri"/>
        <family val="2"/>
      </rPr>
      <t xml:space="preserve">  The measure is reported as an overall rate which includes all hospitalized patients 18 years of age and older to whom a brief intervention was provided, or offered and refused, and a second rate, a subset of the first, which includes only those patients who received a brief intervention. The Provided or Offered rate (SUB-2), describes patients who screened positive for unhealthy alcohol use who received or refused a brief intervention during the hospital stay. The Alcohol Use Brief Intervention (SUB-2a) rate describes only those who received the brief intervention during the hospital stay. Those who refused are not included.
These measures are intended to be used as part of a set of 4 linked measures addressing Substance Use (SUB-1 Alcohol Use Screening ; SUB-2 Alcohol Use Brief Intervention Provided or Offered; SUB-3 Alcohol and Other Drug Use Disorder Treatment Provided or Offered at Discharge; SUB-4 Alcohol and Drug Use: Assessing Status after Discharge).</t>
    </r>
  </si>
  <si>
    <t>SUB-2 The number of patients who received or refused a brief intervention.
SUB-2a The number of patients who received a brief intervention.</t>
  </si>
  <si>
    <t>The number of hospitalized inpatients 18 years of age and older who screen positive for unhealthy alcohol use or an alcohol use disorder (alcohol abuse or alcohol dependence).</t>
  </si>
  <si>
    <t>http://www.qualityforum.org/QPS/1663</t>
  </si>
  <si>
    <t>1661</t>
  </si>
  <si>
    <t>http://www.qualityforum.org/QPS/1661</t>
  </si>
  <si>
    <t>SUB-2
SUB-2a</t>
  </si>
  <si>
    <t>0647</t>
  </si>
  <si>
    <r>
      <t xml:space="preserve">Transition Record with Specified Elements Received by Discharged Patients (Discharges from an Inpatient Facility to Home/Self Care or Any Other Site of Care). </t>
    </r>
    <r>
      <rPr>
        <sz val="9"/>
        <color theme="1"/>
        <rFont val="Calibri"/>
        <family val="2"/>
      </rPr>
      <t>Percentage of patients, regardless of age, discharged from an inpatient facility (eg, hospital inpatient or observation, skilled nursing facility, or rehabilitation facility) to home or any other site of care, or their caregiver(s), who received a transition record (and with whom a review of all included information was documented) at the time of discharge including, at a minimum, all of the specified elements</t>
    </r>
  </si>
  <si>
    <t>Patients or their caregiver(s) who received a transition record (and with whom a review of all included information was documented) at the time of discharge including, at a minimum, all of the following elements:
Inpatient Care
• Reason for inpatient admission, AND
• Major procedures and tests performed during inpatient stay and summary of results, AND
• Principal diagnosis at discharge
Post-Discharge/ Patient Self-Management
• Current medication list, AND
• Studies pending at discharge (eg, laboratory, radiological), AND
• Patient instructions
Advance Care Plan
• Advance directives or surrogate decision maker documented OR
Documented reason for not providing advance care plan
Contact Information/Plan for Follow-up Care
• 24-hour/7-day contact information including physician for emergencies related to inpatient stay, AND
• Contact information for obtaining results of studies pending at discharge, AND
• Plan for follow-up care, AND
• Primary physician, other health care professional, or site designated for follow-up care</t>
  </si>
  <si>
    <t>All patients, regardless of age, discharged from an inpatient facility (eg, hospital inpatient or observation, skilled nursing facility, or rehabilitation facility) to home/self care or any other site of care.</t>
  </si>
  <si>
    <t>Patients who died.
Patients who left against medical advice (AMA) or discontinued care.</t>
  </si>
  <si>
    <t>http://www.qualityforum.org/QPS/0647</t>
  </si>
  <si>
    <t>0648</t>
  </si>
  <si>
    <r>
      <t xml:space="preserve">Timely Transmission of Transition Record (Discharges from an Inpatient Facility to Home/Self Care or Any Other Site of Care). </t>
    </r>
    <r>
      <rPr>
        <sz val="9"/>
        <color theme="1"/>
        <rFont val="Calibri"/>
        <family val="2"/>
      </rPr>
      <t>Percentage of patients, regardless of age, discharged from an inpatient facility (eg, hospital inpatient or observation, skilled nursing facility, or rehabilitation facility) to home or any other site of care for whom a transition record was transmitted to the facility or primary physician or other health care professional designated for follow-up care within 24 hours of discharge</t>
    </r>
  </si>
  <si>
    <t>Patients for whom a transition record was transmitted to the facility or primary physician or other health care professional designated for follow-up care within 24 hours of discharge</t>
  </si>
  <si>
    <t>All patients, regardless of age, discharged from an inpatient facility (eg, hospital inpatient or observation, skilled nursing facility, or rehabilitation facility) to home/self care or any other site of care</t>
  </si>
  <si>
    <t>Patients who died
Patients who left against medical advice (AMA) or discontinued care</t>
  </si>
  <si>
    <t>http://www.qualityforum.org/QPS/0648</t>
  </si>
  <si>
    <t xml:space="preserve">The denominator includes IPF patients discharged with one or more routinely scheduled antipsychotic medications during the measurement period. </t>
  </si>
  <si>
    <t>The numerator is the total number of patients who received a metabolic screening either prior to or during the index IPF stay</t>
  </si>
  <si>
    <r>
      <t xml:space="preserve">Screening for Metabolic Disorders. </t>
    </r>
    <r>
      <rPr>
        <sz val="9"/>
        <color theme="1"/>
        <rFont val="Calibri"/>
        <family val="2"/>
      </rPr>
      <t xml:space="preserve">The measure is a chart-abstracted measure developed by CMS and defined as a percentage of discharges from an IPF for whom a structured metabolic screening for four elements was completed in the past year. The four screening tests are: 1) BMI; 2) blood pressure; 3) glucose or HbA1c; and 4) a lipid panel, including total cholesterol (TC), triglycerides (TG), high density lipoprotein (HDL) and low density lipoprotein (LDL-C) levels. </t>
    </r>
  </si>
  <si>
    <r>
      <rPr>
        <b/>
        <sz val="12"/>
        <color theme="1"/>
        <rFont val="Calibri"/>
        <family val="2"/>
      </rPr>
      <t>Aspirin prescribed at discharge</t>
    </r>
    <r>
      <rPr>
        <sz val="12"/>
        <color theme="1"/>
        <rFont val="Calibri"/>
        <family val="2"/>
      </rPr>
      <t>. Percentage of acute myocardial infarction (AMI) patients who are prescribed aspirin at hospital discharge.</t>
    </r>
  </si>
  <si>
    <r>
      <rPr>
        <b/>
        <sz val="12"/>
        <color theme="1"/>
        <rFont val="Calibri"/>
        <family val="2"/>
      </rPr>
      <t>Fibrinolytic (thrombolytic) agent received within 30 minutes of Hospital Arrival</t>
    </r>
    <r>
      <rPr>
        <sz val="12"/>
        <color theme="1"/>
        <rFont val="Calibri"/>
        <family val="2"/>
      </rPr>
      <t>.  Percentage of acute myocardial infarction (AMI) patients with ST-segment elevation or LBBB on the ECG closest to arrival time receiving fibrinolytic therapy during the hospital stay and having a time from hospital arrival to fibrinolysis of 30 minutes or less.</t>
    </r>
  </si>
  <si>
    <r>
      <rPr>
        <b/>
        <sz val="12"/>
        <color theme="1"/>
        <rFont val="Calibri"/>
        <family val="2"/>
      </rPr>
      <t xml:space="preserve">Timing of Receipt of Primary Percutaneous Coronary Intervention (PCI). </t>
    </r>
    <r>
      <rPr>
        <sz val="12"/>
        <color theme="1"/>
        <rFont val="Calibri"/>
        <family val="2"/>
      </rPr>
      <t>Percentage of acute myocardial infarction (AMI) patients with ST-segment elevation or LBBB on the ECG closest to arrival time receiving primary percutaneous coronary intervention (PCI) during the hospital stay with a time from hospital arrival to PCI of 90 minutes or less.</t>
    </r>
  </si>
  <si>
    <r>
      <rPr>
        <b/>
        <sz val="12"/>
        <rFont val="Calibri"/>
        <family val="2"/>
      </rPr>
      <t>ACEI or ARB for left ventricular systolic dysfunction.</t>
    </r>
    <r>
      <rPr>
        <sz val="12"/>
        <rFont val="Calibri"/>
        <family val="2"/>
      </rPr>
      <t xml:space="preserve">  Percentage of acute myocardial infarction (AMI) patients with left ventricular systolic dysfunction (LVSD) who are prescribed an ACEI or ARB at hospital discharge. For purposes of this measure, LVSD is defined as chart documentation of a left ventricular ejection fraction (LVEF) less than 40% or a narrative description of left ventricular systolic (LVS) function consistent with moderate or severe systolic dysfunction.</t>
    </r>
  </si>
  <si>
    <r>
      <rPr>
        <b/>
        <sz val="12"/>
        <color theme="1"/>
        <rFont val="Calibri"/>
        <family val="2"/>
      </rPr>
      <t>Prophylactic antibiotic received within 1 hour prior to surgical incision.</t>
    </r>
    <r>
      <rPr>
        <sz val="12"/>
        <color theme="1"/>
        <rFont val="Calibri"/>
        <family val="2"/>
      </rPr>
      <t xml:space="preserve"> Surgical patients with prophylactic antibiotics initiated within one hour prior to surgical incision. Patients who received vancomycin or a fluoroquinolone for prophylactic antibiotics should have the antibiotics initiated within two hours prior to surgical incision. Due to the longer infusion time required for vancomycin or a fluoroquinolone, it is acceptable to start these antibiotics within two hours prior to incision time.</t>
    </r>
  </si>
  <si>
    <r>
      <t xml:space="preserve">Cardiac surgery patients with controlled 6 A.M. postoperative blood glucose. </t>
    </r>
    <r>
      <rPr>
        <sz val="12"/>
        <rFont val="Calibri"/>
        <family val="2"/>
      </rPr>
      <t>Cardiac surgery patients with controlled postoperative blood glucose (less than or equal to 180 mg/dL) in the timeframe of 18 to 24 hours after Anesthesia End Time.</t>
    </r>
  </si>
  <si>
    <r>
      <rPr>
        <b/>
        <sz val="12"/>
        <color theme="1"/>
        <rFont val="Calibri"/>
        <family val="2"/>
      </rPr>
      <t>Surgery patients on beta-blocker (BB) therapy prior to admission who received a BB during perioperative period.</t>
    </r>
    <r>
      <rPr>
        <sz val="12"/>
        <color theme="1"/>
        <rFont val="Calibri"/>
        <family val="2"/>
      </rPr>
      <t xml:space="preserve"> Percentage of patients on beta blocker therapy prior to arrival who received a beta blocker during the perioperative period. To be in the denominator, the patient must be on a beta-blocker prior to arrival. The case is excluded if the patient is not on a beta-blocker prior to arrival.</t>
    </r>
  </si>
  <si>
    <r>
      <rPr>
        <b/>
        <sz val="12"/>
        <color theme="1"/>
        <rFont val="Calibri"/>
        <family val="2"/>
      </rPr>
      <t>Surgery patients who received appropriate venous thromboembolism prophylaxis within 24 hours prior to surgery to 24 hours after surgery.</t>
    </r>
    <r>
      <rPr>
        <sz val="12"/>
        <color theme="1"/>
        <rFont val="Calibri"/>
        <family val="2"/>
      </rPr>
      <t xml:space="preserve"> Percentage of surgery patients who received appropriate Venous Thromboembolism (VTE) Prophylaxis within 24 hours prior to Anesthesia Start Time to 24 hours after Anesthesia End Time.</t>
    </r>
  </si>
  <si>
    <r>
      <rPr>
        <b/>
        <sz val="12"/>
        <color theme="1"/>
        <rFont val="Calibri"/>
        <family val="2"/>
      </rPr>
      <t>AMI 30 day mortality (Medicare patients only).</t>
    </r>
    <r>
      <rPr>
        <sz val="12"/>
        <color theme="1"/>
        <rFont val="Calibri"/>
        <family val="2"/>
      </rPr>
      <t xml:space="preserve"> The measure estimates a hospital 30-day risk-standardized mortality rate (RSMR), defined as death for any cause within 30 days after the date of admission of the index admission, for patients 18 and older discharged from the hospital with a principal diagnosis of acute myocardial infarction (AMI). CMS annually reports the measure for patients who are 65 years or older and are either enrolled in fee-for-service (FFS) Medicare and hospitalized in non-federal hospitals or are hospitalized in Veterans Health Administration (VA) facilities.</t>
    </r>
  </si>
  <si>
    <r>
      <rPr>
        <b/>
        <sz val="12"/>
        <color theme="1"/>
        <rFont val="Calibri"/>
        <family val="2"/>
      </rPr>
      <t>Heart Failure 30 day mortality (Medicare patients only).</t>
    </r>
    <r>
      <rPr>
        <sz val="12"/>
        <color theme="1"/>
        <rFont val="Calibri"/>
        <family val="2"/>
      </rPr>
      <t xml:space="preserve"> The measure estimates a hospital 30-day risk-standardized mortality rate (RSMR). Mortality is defined as death for any cause within 30 days after the date of admission of the index admission, for patients 18 and older discharged from the hospital with a principal diagnosis of heart failure (HF). CMS annually reports the measure for patients who are 65 years or older and are either enrolled in fee-for-service (FFS) Medicare and hospitalized in non-federal hospitals or are hospitalized in Veterans Health Administration (VA) facilities.</t>
    </r>
  </si>
  <si>
    <r>
      <rPr>
        <b/>
        <sz val="12"/>
        <color theme="1"/>
        <rFont val="Calibri"/>
        <family val="2"/>
      </rPr>
      <t>Pneumonia 30 day mortality (Medicare patients only).</t>
    </r>
    <r>
      <rPr>
        <sz val="12"/>
        <color theme="1"/>
        <rFont val="Calibri"/>
        <family val="2"/>
      </rPr>
      <t xml:space="preserve"> The measure estimates a hospital 30-day risk-standardized mortality rate (RSMR), defined as death for any cause within 30 days after the date of admission of the index admission, for patients 18 and older discharged from the hospital with a principal diagnosis of pneumonia. CMS annually reports the measure for patients who are 65 years or older and are either enrolled in fee-for-service (FFS) Medicare and hospitalized in non-federal hospitals or are hospitalized in Veterans Health Administration (VA) facilities.</t>
    </r>
  </si>
  <si>
    <r>
      <rPr>
        <b/>
        <sz val="12"/>
        <color theme="1"/>
        <rFont val="Calibri"/>
        <family val="2"/>
      </rPr>
      <t xml:space="preserve">COPD 30-day mortality rate. </t>
    </r>
    <r>
      <rPr>
        <sz val="12"/>
        <color theme="1"/>
        <rFont val="Calibri"/>
        <family val="2"/>
      </rPr>
      <t>The measure estimates a hospital-level risk-standardized mortality rate (RSMR), defined as death from any cause within 30 days after the index admission date, for patients 40 and older discharged from the hospital with either a principal diagnosis of COPD or a principal diagnosis of respiratory failure with a secondary diagnosis of acute exacerbation of COPD. CMS will annually report the measure for patients who are 65 years or older, enrolled in fee-for-service (FFS) Medicare, and hospitalized in non-federal hospitals.</t>
    </r>
  </si>
  <si>
    <r>
      <rPr>
        <b/>
        <sz val="12"/>
        <color theme="1"/>
        <rFont val="Calibri"/>
        <family val="2"/>
      </rPr>
      <t>Heart Failure 30-Day All-Cause Readmission:</t>
    </r>
    <r>
      <rPr>
        <sz val="12"/>
        <color theme="1"/>
        <rFont val="Calibri"/>
        <family val="2"/>
      </rPr>
      <t xml:space="preserve"> The measure estimates a hospital-level risk-standardized readmission rate (RSRR) for patients discharged from the hospital with a principal diagnosis of heart failure (HF). The outcome is defined as unplanned readmission for any cause within 30 days of the discharge date for the index admission. A specified set of planned readmissions do not count as readmissions. The target population is patients 18 and over. CMS annually reports the measure for patients who are 65 years or older and are either enrolled in fee-for-service (FFS) Medicare and hospitalized in non-federal hospitals or are hospitalized in Veterans Health Administration (VA) facilities.</t>
    </r>
  </si>
  <si>
    <r>
      <rPr>
        <b/>
        <sz val="12"/>
        <color theme="1"/>
        <rFont val="Calibri"/>
        <family val="2"/>
      </rPr>
      <t>AMI 30-day All Cause Readmission Rate.</t>
    </r>
    <r>
      <rPr>
        <sz val="12"/>
        <color theme="1"/>
        <rFont val="Calibri"/>
        <family val="2"/>
      </rPr>
      <t xml:space="preserve"> The measure estimates a hospital-level 30-day risk-standardized readmission rate (RSRR) for patients discharged from the hospital with a principal diagnosis of acute myocardial infarction (AMI). The outcome is defined as unplanned readmission for any cause within 30 days of the discharge date for the index admission. A specified set of planned readmissions do not count as readmissions. The target population is patients aged 18 years and older. CMS annually reports the measure for individuals who are 65 years and older and are either Medicare fee-for-service (FFS) beneficiaries hospitalized in non-federal hospitals or patients hospitalized in Department of Veterans Affairs (VA) facilities.</t>
    </r>
  </si>
  <si>
    <r>
      <rPr>
        <b/>
        <sz val="12"/>
        <color theme="1"/>
        <rFont val="Calibri"/>
        <family val="2"/>
      </rPr>
      <t>Pneumonia 30-day All-Cause Readmission Rate.</t>
    </r>
    <r>
      <rPr>
        <sz val="12"/>
        <color theme="1"/>
        <rFont val="Calibri"/>
        <family val="2"/>
      </rPr>
      <t xml:space="preserve"> The measure estimates a hospital-level risk-standardized readmission rate (RSRR) for patients discharged from the hospital with a principal diagnosis of pneumonia. The outcome is defined as unplanned readmission for any cause within 30 days of the discharge date for the index admission. A specified set of planned readmissions do not count as readmissions. The target population is patients 18 and over. CMS annually reports the measure for patients who are 65 years or older and are either enrolled in fee-for-service (FFS) Medicare and hospitalized in non-federal hospitals or are hospitalized in Veterans Health Administration (VA) facilities.</t>
    </r>
  </si>
  <si>
    <r>
      <t xml:space="preserve">30-day Risk Standardized COPD Readmission. </t>
    </r>
    <r>
      <rPr>
        <sz val="12"/>
        <rFont val="Calibri"/>
        <family val="2"/>
      </rPr>
      <t>The measure estimates a hospital-level risk-standardized readmission rate (RSRR) for patients discharged from the hospital with either a principal diagnosis of COPD or a principal diagnosis of respiratory failure with a secondary diagnosis of acute exacerbation of COPD. The outcome is defined as unplanned readmission for any cause within 30 days of the discharge date for the index admission. A specified set of planned readmissions do not count as readmissions. The target population is patients 40 and over. CMS will annually report the measure for patients who are 65 years or older, are enrolled in fee-for-service (FFS) Medicare and hospitalized in non-federal hospitals.</t>
    </r>
  </si>
  <si>
    <r>
      <t xml:space="preserve">30-day Risk Standardized Readmission following Total Hip/Total Knee Antrhoplasty. </t>
    </r>
    <r>
      <rPr>
        <sz val="12"/>
        <rFont val="Calibri"/>
        <family val="2"/>
      </rPr>
      <t>This measure estimates hospital-level 30-day RSRRs following elective primary THA and/or TKA in patients 65 years and older.</t>
    </r>
  </si>
  <si>
    <r>
      <t xml:space="preserve">Hospital 30-day, all-cause, unplanned, risk-standardized readmission rate (RSRR) following Coronary artery Bypass Graft (CABG) Surgery. </t>
    </r>
    <r>
      <rPr>
        <sz val="12"/>
        <rFont val="Calibri"/>
        <family val="2"/>
      </rPr>
      <t xml:space="preserve">The measure estimates a hospital-level risk-standardized readmission rate (RSRR), defined as unplanned readmission for any cause within 30 days from the date of discharge of the index CABG procedure, for patients 18 years and older discharged from the hospital after undergoing a qualifying isolated CABG procedure. The measure was developed using Medicare Fee-for-Service (FFS) patients 65 years and older and was tested in all-payer patients 18 years and older. An index admission is the hospitalization for a qualifying isolated CABG procedure considered for the readmission outcome.
</t>
    </r>
  </si>
  <si>
    <r>
      <t xml:space="preserve">Hospital-Wide All-Cause Unplanned Readmission Measure (HWR). </t>
    </r>
    <r>
      <rPr>
        <sz val="12"/>
        <rFont val="Calibri"/>
        <family val="2"/>
      </rPr>
      <t>The measure estimates a hospital-level risk-standardized readmission rate (RSRR) of unplanned, all-cause readmission after admission for any eligible condition within 30 days of hospital discharge. The measure reports a single summary risk-standardized readmission rate (RSRR), derived from the volume-weighted results of five different models, one for each of the following specialty cohorts based on groups of discharge condition categories or procedure categories: surgery/gynecology, general medicine, cardiorespiratory, cardiovascular, and neurology, each of which will be described in greater detail below. The measure also indicates the hospital-level standardized risk ratios (SRR) for each of these five specialty cohorts. The outcome is defined as unplanned readmission for any cause within 30 days of the discharge date for the index admission. Admissions for planned procedures that are not accompanied by an acute diagnosis do not count as readmissions in the measure outcome. The target population is patients 18 and over. CMS annually reports the measure for patients who are 65 years or older and are enrolled in fee-for-service (FFS) Medicare and hospitalized in non-federal hospitals.</t>
    </r>
  </si>
  <si>
    <r>
      <rPr>
        <b/>
        <sz val="12"/>
        <color theme="1"/>
        <rFont val="Calibri"/>
        <family val="2"/>
      </rPr>
      <t>Complication/patient safety for selected indicators (composite).</t>
    </r>
    <r>
      <rPr>
        <sz val="12"/>
        <color theme="1"/>
        <rFont val="Calibri"/>
        <family val="2"/>
      </rPr>
      <t xml:space="preserve"> A composite measure of potentially preventable adverse events for selected indicators.</t>
    </r>
  </si>
  <si>
    <r>
      <rPr>
        <b/>
        <sz val="12"/>
        <color theme="1"/>
        <rFont val="Calibri"/>
        <family val="2"/>
      </rPr>
      <t>Central line-associated blood stream infection.</t>
    </r>
    <r>
      <rPr>
        <sz val="12"/>
        <color theme="1"/>
        <rFont val="Calibri"/>
        <family val="2"/>
      </rPr>
      <t xml:space="preserve"> Standardized Infection Ratio (SIR) of healthcare-associated, central line-associated bloodstream infections (CLABSI) will be calculated among patients in bedded inpatient care locations. 
This includes acute care general hospitals, long-term acute care hospitals, rehabilitation hospitals, oncology hospitals, and behavioral health hospitals.</t>
    </r>
  </si>
  <si>
    <r>
      <rPr>
        <b/>
        <sz val="12"/>
        <color theme="1"/>
        <rFont val="Calibri"/>
        <family val="2"/>
      </rPr>
      <t>Catheter-associated urinary tract infection.</t>
    </r>
    <r>
      <rPr>
        <sz val="12"/>
        <color theme="1"/>
        <rFont val="Calibri"/>
        <family val="2"/>
      </rPr>
      <t xml:space="preserve"> Standardized Infection Ratio (SIR) of healthcare-associated, catheter-associated urinary tract infections (UTI) will be calculated among patients in bedded inpatient care locations, except level II or level III neonatal intensive care units (NICU. This includes acute care general hospitals, long-term acute care hospitals, rehabilitation hospitals, oncology hospitals, and behavior health hospitals.</t>
    </r>
  </si>
  <si>
    <r>
      <t xml:space="preserve">Median Time from ED Arrival to ED Departure for Discharged ED Patients. </t>
    </r>
    <r>
      <rPr>
        <sz val="12"/>
        <color theme="1"/>
        <rFont val="Calibri"/>
        <family val="2"/>
      </rPr>
      <t>Median time from emergency department arrival to time of departure from the emergency room for patients discharged from the emergency department.</t>
    </r>
  </si>
  <si>
    <r>
      <t xml:space="preserve">Pneumococcal Immunization (PPV 23). </t>
    </r>
    <r>
      <rPr>
        <sz val="12"/>
        <rFont val="Calibri"/>
        <family val="2"/>
      </rPr>
      <t>Inpatients age 65 years and older and 5-64 years of age who have a high risk condition who are screened for Pneumococcal Vaccine status and vaccinated prior to discharge if indicated.</t>
    </r>
  </si>
  <si>
    <r>
      <t xml:space="preserve">Percent of Residents or Patients Who Were Assessed and Appropriately Given the Seasonal Influenza Vaccine (Short-Stay). </t>
    </r>
    <r>
      <rPr>
        <sz val="12"/>
        <color theme="1"/>
        <rFont val="Calibri"/>
        <family val="2"/>
      </rPr>
      <t xml:space="preserve">The measure reports the percentage of residents or patients who are assessed and appropriately given the seasonal influenza vaccine. This measure includes residents or patients 180 days of age or older on target date of assessment in the denominator. The measure is based on data from the Minimum Data Set (MDS) 3.0 assessments of nursing home residents, Inpatient Rehabilitation Facility Patient Assessment Instrument (IRF-PAI) Version 1.2 assessments for Inpatient Rehabilitation Facility (IRF) patients, and the Long-Term Care Hospital (LTCH) Continuity Assessment Record &amp; Evaluation (CARE) Data Set Version 2.01 assessments of LTCH patients. Data are collected in each of these three settings using standardized items across the three assessment instruments. For the nursing homes/skilled nursing facilities, the measure is limited to short-stay residents, identified as residents who have had 100 or fewer days of nursing facility care. For the LTCHs, this measure will include all patients, irrespective of a patient’s length of stay. For IRFs, this measure will include all Medicare Part A and Part C patients, irrespective of a patient’s length of stay. This measure mirrors the NQF standard specifications that were developed to achieve a uniform approach to data collection across healthcare settings and populations by addressing who is included in and excluded from the target denominator population, who is included in and excluded from the numerator population, time window for measurement and time window for vaccinations. </t>
    </r>
  </si>
  <si>
    <r>
      <t xml:space="preserve">Fibrinolytic Therapy Received Within 30 Minutes. </t>
    </r>
    <r>
      <rPr>
        <sz val="12"/>
        <color theme="1"/>
        <rFont val="Calibri"/>
        <family val="2"/>
      </rPr>
      <t>Emergency Department acute myocardial infarction (AMI) patients receiving fibrinolytic therapy during the ED stay and having a time from ED arrival to fibrinolysis of 30 minutes or less.</t>
    </r>
  </si>
  <si>
    <r>
      <t xml:space="preserve">Median Time to Transfer to Another Facility for Acute Coronary Intervention. </t>
    </r>
    <r>
      <rPr>
        <sz val="12"/>
        <color theme="1"/>
        <rFont val="Calibri"/>
        <family val="2"/>
      </rPr>
      <t>Median time from emergency department arrival to time of transfer to another facility for acute coronary intervention.</t>
    </r>
  </si>
  <si>
    <r>
      <t xml:space="preserve">MRI Lumbar Spine for Low Back Pain </t>
    </r>
    <r>
      <rPr>
        <sz val="12"/>
        <color theme="1"/>
        <rFont val="Calibri"/>
        <family val="2"/>
      </rPr>
      <t>This measure calculates the percentage of MRI of the Lumbar Spine studies with a diagnosis of low back pain on the imaging claim and for which the patient did not have prior claims-based evidence of antecedent conservative therapy. Antecedent conservative therapy may include (see subsequent details for codes): 1)Claim(s) for physical therapy in the 60 days preceding the Lumbar Spine MRI 2)Claim(s) for chiropractic evaluation and manipulative treatment in the 60 days preceding the Lumbar Spine MRI 3)Claim(s) for evaluation and management in the period &gt;28 days and &lt;60 days preceding the Lumbar Spine MRI. This measure looks at the percentage of MRI of the lumbar spine for low back pain performed in the outpatient setting where conservative therapy was not utilized prior to the MRI. Lumbar MRI is a common study to evaluate patients with suspected disease of the lumbar spine. The most common, appropriate, indications for this study are low back pain accompanied by a measurable neurological deficit in the lower extremity(s) unresponsive to conservative management. The use of this procedure for low back pain (excluding operative, acute injury or tumor patients) is not typically indicated unless the patient has received a period of conservative therapy and serious symptoms persist. In selecting ICD-10 codes for this measure in 2012, the goal is to convert this measure to a new code set, fully consistent with the intent of the original measure.</t>
    </r>
  </si>
  <si>
    <r>
      <t>ED-Head CT Scan Results for Acute Ischemic or Hemorrhagic Stroke who Received Head CT Scan Interpretation Within 45 minutes of Arrival.</t>
    </r>
    <r>
      <rPr>
        <sz val="12"/>
        <color theme="1"/>
        <rFont val="Calibri"/>
        <family val="2"/>
      </rPr>
      <t xml:space="preserve"> This measure calculates the percentage of acute ischemic stroke or hemorrhagic stroke patients who arrive at the ED within two hours of the onset of symptoms and have a head computed tomography (CT) or magnetic resonance imaging (MRI) scan interpreted within 45 minutes of ED arrival. This measure is included in the CMS Hospital Outpatient Quality Reporting (HOQR) system measure portfolio. </t>
    </r>
  </si>
  <si>
    <r>
      <t xml:space="preserve">Thorax CT – Use of Contrast Material </t>
    </r>
    <r>
      <rPr>
        <sz val="12"/>
        <color theme="1"/>
        <rFont val="Calibri"/>
        <family val="2"/>
      </rPr>
      <t xml:space="preserve">This measure calculates the percentage of thorax computed tomography (CT) studies that are performed with and without contrast out of all thorax CT studies performed (those with contrast, those without contrast, and those with both) at each facility. </t>
    </r>
  </si>
  <si>
    <r>
      <rPr>
        <b/>
        <sz val="12"/>
        <color theme="1"/>
        <rFont val="Calibri"/>
        <family val="2"/>
      </rPr>
      <t>ICU VTE Prophylaxis.</t>
    </r>
    <r>
      <rPr>
        <sz val="12"/>
        <color theme="1"/>
        <rFont val="Calibri"/>
        <family val="2"/>
      </rPr>
      <t xml:space="preserve"> This measure assesses the number of patients who received venous thromboembolism (VTE) prophylaxis or have documentation why no VTE prophylaxis was given the day of or the day after the initial admission (or transfer) to the Intensive Care Unit (ICU) or surgery end date for surgeries that start the day of or the day after ICU admission (or transfer). </t>
    </r>
  </si>
  <si>
    <r>
      <t>VTE Prophylaxis.</t>
    </r>
    <r>
      <rPr>
        <sz val="12"/>
        <rFont val="Calibri"/>
        <family val="2"/>
      </rPr>
      <t xml:space="preserve">This measure assesses the number of patients who received venous thromboembolism (VTE) prophylaxis or have documentation why no VTE prophylaxis was given the day of or the day after hospital admission or surgery end date for surgeries that start the day of or the day after hospital admission. </t>
    </r>
  </si>
  <si>
    <r>
      <rPr>
        <b/>
        <sz val="12"/>
        <color theme="1"/>
        <rFont val="Calibri"/>
        <family val="2"/>
      </rPr>
      <t>VTE patients with anticoaglutation overlap therapy.</t>
    </r>
    <r>
      <rPr>
        <sz val="12"/>
        <color theme="1"/>
        <rFont val="Calibri"/>
        <family val="2"/>
      </rPr>
      <t xml:space="preserve"> This measure assesses the number of patients diagnosed with confirmed VTE who received an overlap of Parenteral (intravenous [IV] or subcutaneous [subcu]) anticoagulation and warfarin therapy. For patients who received less than five days of overlap therapy, they should be discharged on both medications or have a Reason for Discontinuation of Parenteral Therapy. Overlap therapy should be administered for at least five days with an international normalized ratio (INR) greater than or equal to 2.0 prior to discontinuation of the parenteral anticoagulation therapy, or INR less than 2.0 but discharged on both medications or have a Reason for Discontinuation of Parenteral Therapy. </t>
    </r>
  </si>
  <si>
    <r>
      <rPr>
        <b/>
        <sz val="12"/>
        <color theme="1"/>
        <rFont val="Calibri"/>
        <family val="2"/>
      </rPr>
      <t>Assessed for rehab.</t>
    </r>
    <r>
      <rPr>
        <sz val="12"/>
        <color theme="1"/>
        <rFont val="Calibri"/>
        <family val="2"/>
      </rPr>
      <t xml:space="preserve"> This measure captures the proportion of ischemic or hemorrhagic stroke patients assessed for or who received rehabilitation services during the hospital stay. </t>
    </r>
  </si>
  <si>
    <r>
      <rPr>
        <b/>
        <sz val="12"/>
        <color theme="1"/>
        <rFont val="Calibri"/>
        <family val="2"/>
      </rPr>
      <t xml:space="preserve">Discharged on Statin. </t>
    </r>
    <r>
      <rPr>
        <sz val="12"/>
        <color theme="1"/>
        <rFont val="Calibri"/>
        <family val="2"/>
      </rPr>
      <t xml:space="preserve">This measure captures the proportion of ischemic stroke patients with LDL greater than or equal to 100 mg/dL, or LDL not measured, or who were on a lipid-lowering medication prior to hospital arrival who are prescribed statin medication at hospital discharge. </t>
    </r>
  </si>
  <si>
    <r>
      <rPr>
        <b/>
        <sz val="12"/>
        <color theme="1"/>
        <rFont val="Calibri"/>
        <family val="2"/>
      </rPr>
      <t xml:space="preserve">Antithrombotic therapy by the end of hospital day 2. </t>
    </r>
    <r>
      <rPr>
        <sz val="12"/>
        <color theme="1"/>
        <rFont val="Calibri"/>
        <family val="2"/>
      </rPr>
      <t xml:space="preserve">This measure captures the proportion of ischemic stroke patients who had antithrombotic therapy administered by end of hospital day two (with the day of arrival being day 1). </t>
    </r>
  </si>
  <si>
    <r>
      <rPr>
        <b/>
        <sz val="12"/>
        <color theme="1"/>
        <rFont val="Calibri"/>
        <family val="2"/>
      </rPr>
      <t xml:space="preserve">Thrombolytic therapy for acute ischemic stroke. </t>
    </r>
    <r>
      <rPr>
        <sz val="12"/>
        <color theme="1"/>
        <rFont val="Calibri"/>
        <family val="2"/>
      </rPr>
      <t xml:space="preserve">This measure captures the proportion of acute ischemic stroke patients who arrive at this hospital within 2 hours of time last known well for whom IV t-PA was initiated at this hospital within 3 hours of time last known well. </t>
    </r>
  </si>
  <si>
    <r>
      <rPr>
        <b/>
        <sz val="12"/>
        <color theme="1"/>
        <rFont val="Calibri"/>
        <family val="2"/>
      </rPr>
      <t xml:space="preserve">Anticoagulation therapy for Afib/flutter. </t>
    </r>
    <r>
      <rPr>
        <sz val="12"/>
        <color theme="1"/>
        <rFont val="Calibri"/>
        <family val="2"/>
      </rPr>
      <t xml:space="preserve">This measure captures the proportion of ischemic stroke patients with atrial fibrillation/flutter who are prescribed anticoagulation therapy at hospital discharge. </t>
    </r>
  </si>
  <si>
    <r>
      <rPr>
        <b/>
        <sz val="12"/>
        <color theme="1"/>
        <rFont val="Calibri"/>
        <family val="2"/>
      </rPr>
      <t>Antithrombotic therapy for ischemic stroke.</t>
    </r>
    <r>
      <rPr>
        <sz val="12"/>
        <color theme="1"/>
        <rFont val="Calibri"/>
        <family val="2"/>
      </rPr>
      <t xml:space="preserve"> This measure captures the proportion of ischemic stroke patients prescribed antithrombotic therapy at hospital discharge. </t>
    </r>
  </si>
  <si>
    <r>
      <t xml:space="preserve">Endoscopy/Poly Surveillance: Colonoscopy Interval for Patients with a History of Adenomatous Polyps- Avoidance of Inappropriate Use. </t>
    </r>
    <r>
      <rPr>
        <sz val="12"/>
        <rFont val="Calibri"/>
        <family val="2"/>
      </rPr>
      <t>Percentage of patients aged 18 years and older receiving a surveillance colonoscopy, with a history of a prior adenomatous polyp(s) in previous colonoscopy findings, which had an interval of 3 or more years since their last colonoscopy.</t>
    </r>
  </si>
  <si>
    <r>
      <t>Patient Burn.</t>
    </r>
    <r>
      <rPr>
        <sz val="12"/>
        <color theme="1"/>
        <rFont val="Calibri"/>
        <family val="2"/>
      </rPr>
      <t xml:space="preserve"> Percentage of ASC admissions experiencing a burn prior to discharge.</t>
    </r>
  </si>
  <si>
    <r>
      <t xml:space="preserve">Wrong Site, Wrong Side, Wrong Patient, Wrong Procedure, Wrong Implant. </t>
    </r>
    <r>
      <rPr>
        <sz val="12"/>
        <color theme="1"/>
        <rFont val="Calibri"/>
        <family val="2"/>
      </rPr>
      <t>Percentage of ASC admissions experiencing a wrong site, wrong side, wrong patient, wrong procedure, or wrong implant event.</t>
    </r>
  </si>
  <si>
    <r>
      <rPr>
        <b/>
        <sz val="12"/>
        <color theme="1"/>
        <rFont val="Calibri"/>
        <family val="2"/>
      </rPr>
      <t xml:space="preserve">Hours of physical restraint use. </t>
    </r>
    <r>
      <rPr>
        <sz val="12"/>
        <color theme="1"/>
        <rFont val="Calibri"/>
        <family val="2"/>
      </rPr>
      <t xml:space="preserve">The total number of hours that all patients admitted to a hospital-based inpatient psychiatric setting were maintained in physical restraint. </t>
    </r>
  </si>
  <si>
    <r>
      <rPr>
        <b/>
        <sz val="12"/>
        <color theme="1"/>
        <rFont val="Calibri"/>
        <family val="2"/>
      </rPr>
      <t xml:space="preserve">Hours of seclusion use. </t>
    </r>
    <r>
      <rPr>
        <sz val="12"/>
        <color theme="1"/>
        <rFont val="Calibri"/>
        <family val="2"/>
      </rPr>
      <t>The total number of hours that all patients admitted to a hospital-based inpatient psychiatric setting were held in seclusion.</t>
    </r>
  </si>
  <si>
    <r>
      <rPr>
        <b/>
        <sz val="12"/>
        <color theme="1"/>
        <rFont val="Calibri"/>
        <family val="2"/>
      </rPr>
      <t xml:space="preserve">Patients discharged on multiple antipsychotic medications with appropriate justification. </t>
    </r>
    <r>
      <rPr>
        <sz val="12"/>
        <color theme="1"/>
        <rFont val="Calibri"/>
        <family val="2"/>
      </rPr>
      <t>The proportion of patients discharged from a hospital-based inpatient psychiatric setting on two or more antipsychotic medications with appropriate justification.</t>
    </r>
  </si>
  <si>
    <r>
      <rPr>
        <b/>
        <sz val="12"/>
        <color theme="1"/>
        <rFont val="Calibri"/>
        <family val="2"/>
      </rPr>
      <t>Post discharge continuing care plan created.</t>
    </r>
    <r>
      <rPr>
        <sz val="12"/>
        <color theme="1"/>
        <rFont val="Calibri"/>
        <family val="2"/>
      </rPr>
      <t xml:space="preserve"> The proportion of patients discharged from a hospital-based inpatient psychiatric setting with a post discharge continuing care plan created.  </t>
    </r>
  </si>
  <si>
    <r>
      <rPr>
        <b/>
        <sz val="12"/>
        <color theme="1"/>
        <rFont val="Calibri"/>
        <family val="2"/>
      </rPr>
      <t>Post discharge continuing care plan transmitted to next level of care provider upon discharge.</t>
    </r>
    <r>
      <rPr>
        <sz val="12"/>
        <color theme="1"/>
        <rFont val="Calibri"/>
        <family val="2"/>
      </rPr>
      <t xml:space="preserve"> The proportion of patients discharged from a hospital-based inpatient psychiatric setting with a complete post discharge continuing care plan, all the components of which are transmitted to the next level of care provider upon discharge. </t>
    </r>
  </si>
  <si>
    <r>
      <rPr>
        <b/>
        <sz val="12"/>
        <color theme="1"/>
        <rFont val="Calibri"/>
        <family val="2"/>
      </rPr>
      <t>Follow-Up After Hospitalization for Mental Illness.</t>
    </r>
    <r>
      <rPr>
        <sz val="12"/>
        <color theme="1"/>
        <rFont val="Calibri"/>
        <family val="2"/>
      </rPr>
      <t xml:space="preserve"> The percentage of discharges for patients 6 years of age and older who were hospitalized for treatment of selected mental illness diagnoses and who had an outpatient visit, an intensive outpatient encounter or partial hospitalization with a mental health practitioner. Two rates are reported: 
- The percentage of discharges for which the patient received follow-up within 30 days of discharge 
- The percentage of discharges for which the patient received follow-up within 7 days of discharge.</t>
    </r>
  </si>
  <si>
    <r>
      <t xml:space="preserve">Adjuvant chemotherapy is considered or administered within 4 months (120 days) of surgery to patients under the age of 80 with AJCC III (lymph node positive) colon cancer. </t>
    </r>
    <r>
      <rPr>
        <sz val="12"/>
        <rFont val="Calibri"/>
        <family val="2"/>
      </rPr>
      <t>Percentage of patients under the age of 80 with AJCC III (lymph node positive) colon cancer for whom adjuvant chemotherapy is considered and not received or administered within 4 months (120 days) of diagnosis.</t>
    </r>
  </si>
  <si>
    <r>
      <t xml:space="preserve">Combination chemotherapy is considered or administered within 4 months (120 days) of diagnosis for women under 70 with AJCC T1c, or Stage II or III hormone receptor negative breast cancer. </t>
    </r>
    <r>
      <rPr>
        <sz val="12"/>
        <rFont val="Calibri"/>
        <family val="2"/>
      </rPr>
      <t>Percentage of female patients, age &gt;18 at diagnosis, who have their first diagnosis of breast cancer (epithelial malignancy), at AJCC stage T1cN0M0, or Stage IB -III, who´s primary tumor is progesterone and estrogen receptor negative recommended for multiagent chemotherapy (considered or administered) within 4 months (120 days) of diagnosis.</t>
    </r>
  </si>
  <si>
    <r>
      <t xml:space="preserve">Adjuvant hormonal therapy. </t>
    </r>
    <r>
      <rPr>
        <sz val="12"/>
        <rFont val="Calibri"/>
        <family val="2"/>
      </rPr>
      <t>Percentage of female patients, age &gt;18 at diagnosis, who have their first diagnosis of breast cancer (epithelial malignancy), at AJCC stage T1cN0M0,IB to III, who´s primary tumor is progesterone or estrogen receptor positive recommended for tamoxifen or third generation aromatase inhibitor (considered or administered) within 1 year (365 days) of diagnosis.</t>
    </r>
  </si>
  <si>
    <r>
      <t xml:space="preserve">Oncology: Radiation Dose Limits to Normal Tissues. </t>
    </r>
    <r>
      <rPr>
        <sz val="12"/>
        <rFont val="Calibri"/>
        <family val="2"/>
      </rPr>
      <t xml:space="preserve">Percentage of patients, regardless of age, with a diagnosis of breast, rectal, pancreatic or lung cancer receiving 3D conformal radiation therapy who had documentation in medical record that radiation dose limits to normal tissues were established prior to the initiation of a course of 3D conformal radiation for a minimum of two tissues. </t>
    </r>
  </si>
  <si>
    <r>
      <t xml:space="preserve">Prostate Cancer: Avoidance of Overuse Measure – Bone Scan for Staging Low-Risk Patients. </t>
    </r>
    <r>
      <rPr>
        <sz val="12"/>
        <rFont val="Calibri"/>
        <family val="2"/>
      </rPr>
      <t xml:space="preserve">Percentage of patients, regardless of age, with a diagnosis of prostate cancer at low risk of recurrence receiving interstitial prostate brachytherapy, OR external beam radiotherapy to the prostate, OR radical prostatectomy, OR cryotherapy who did not have a bone scan performed at any time since diagnosis of prostate cancer. </t>
    </r>
  </si>
  <si>
    <r>
      <t xml:space="preserve">Rate of exclusive breastfeeding at discharge. </t>
    </r>
    <r>
      <rPr>
        <sz val="12"/>
        <color theme="1"/>
        <rFont val="Calibri"/>
        <family val="2"/>
      </rPr>
      <t>PC-05 assesses the number of newborns exclusively fed breast milk during the newborn´s entire hospitalization and a second rate, PC-05a which is a subset of the first, which includes only those newborns whose mothers chose to exclusively feed breast milk.</t>
    </r>
  </si>
  <si>
    <r>
      <t xml:space="preserve">Statin at discharge for AMI. </t>
    </r>
    <r>
      <rPr>
        <sz val="12"/>
        <color theme="1"/>
        <rFont val="Calibri"/>
        <family val="2"/>
      </rPr>
      <t>AMI patients with LDL &gt;/= 100 mg/dL, or LDL not measured, or, who were on cholesterol reducing therapy prior to hospitalization are discharged on a statin medication. (Definition is tentative pending NQF endorsement and new measure number).</t>
    </r>
  </si>
  <si>
    <r>
      <rPr>
        <b/>
        <sz val="12"/>
        <color theme="1"/>
        <rFont val="Calibri"/>
        <family val="2"/>
      </rPr>
      <t>Blood cultures performed prior to initial antibiotic received in hospital.</t>
    </r>
    <r>
      <rPr>
        <sz val="12"/>
        <color theme="1"/>
        <rFont val="Calibri"/>
        <family val="2"/>
      </rPr>
      <t xml:space="preserve"> Percentage of pneumonia patients 18 years of age and older who have had blood cultures performed in the emergency department prior to initial antibiotic received in hospital.</t>
    </r>
  </si>
  <si>
    <r>
      <t>Initial antibiotic selection for community-acquired pneumonia (CAP) in immunocompetent patients.</t>
    </r>
    <r>
      <rPr>
        <sz val="12"/>
        <color theme="1"/>
        <rFont val="Calibri"/>
        <family val="2"/>
      </rPr>
      <t xml:space="preserve"> Percentage of Immunocompetent patients with Community-Acquired Pneumonia who receive an initial antibiotic regimen during the first 24 hours that is consistent with current guidelines.</t>
    </r>
  </si>
  <si>
    <t xml:space="preserve">Percent of Long-Term Care Hospital Patients with an Admission and Discharge Functional Assessment and a Care Plan that Addresses Function.
</t>
  </si>
  <si>
    <r>
      <t>NHSN Ventilator Associated Event Outcome Measure.</t>
    </r>
    <r>
      <rPr>
        <sz val="12"/>
        <rFont val="Calibri"/>
        <family val="2"/>
      </rPr>
      <t xml:space="preserve"> "The measures are two Standardized Incidence Ratios (SIR) for healthcare-associated, ventilator-associated events (VAEs) among adult patients, &gt;=18 years old, in acute and long-term acute care hospitals and inpatient rehabilitation facilities, receiving conventional mechanical ventilator support for &gt;=3 calendar days. Persons receiving rescue mechanical ventilation therapies are excluded. The two SIRS are for:
1. Ventilator-Associated Conditions (VAC)
2. Infection-related Ventilator-Associated Complications (IVAC)".
</t>
    </r>
  </si>
  <si>
    <r>
      <rPr>
        <b/>
        <sz val="12"/>
        <color theme="1"/>
        <rFont val="Calibri"/>
        <family val="2"/>
      </rPr>
      <t>Death among surgical inpatients with serious, treatable complications.</t>
    </r>
    <r>
      <rPr>
        <sz val="12"/>
        <color theme="1"/>
        <rFont val="Calibri"/>
        <family val="2"/>
      </rPr>
      <t xml:space="preserve"> Percentage of surgical inpatients with complications of care whose status is death.</t>
    </r>
  </si>
  <si>
    <r>
      <t xml:space="preserve">Participation in a Systematic Database for Cardiac Surgery. </t>
    </r>
    <r>
      <rPr>
        <sz val="12"/>
        <color theme="1"/>
        <rFont val="Calibri"/>
        <family val="2"/>
      </rPr>
      <t xml:space="preserve"> Participation in a clinical database with broad state, regional, or national representation, that provides regular performance reports based on benchmarked data.</t>
    </r>
  </si>
  <si>
    <r>
      <t xml:space="preserve">Clostridium Difficile (C.Diff). </t>
    </r>
    <r>
      <rPr>
        <sz val="12"/>
        <rFont val="Calibri"/>
        <family val="2"/>
      </rPr>
      <t>Standardized infection ratio (SIR) of hospital-onset CDI Laboratory-identified events (LabID events) among all inpatients in the facility, excluding well-baby nurseries and neonatal intensive care units (NICUs).</t>
    </r>
  </si>
  <si>
    <r>
      <rPr>
        <b/>
        <sz val="12"/>
        <color theme="1"/>
        <rFont val="Calibri"/>
        <family val="2"/>
      </rPr>
      <t xml:space="preserve">ED throughput: median time from ED arrival to ED departure for admitted patients. </t>
    </r>
    <r>
      <rPr>
        <sz val="12"/>
        <color theme="1"/>
        <rFont val="Calibri"/>
        <family val="2"/>
      </rPr>
      <t>Median time from emergency department arrival to time of departure from the emergency room for patients admitted to the facility from the emergency department.</t>
    </r>
  </si>
  <si>
    <r>
      <rPr>
        <b/>
        <sz val="12"/>
        <color theme="1"/>
        <rFont val="Calibri"/>
        <family val="2"/>
      </rPr>
      <t xml:space="preserve">ED throughput: admit decision time to ED departure time for admitted patients. </t>
    </r>
    <r>
      <rPr>
        <sz val="12"/>
        <color theme="1"/>
        <rFont val="Calibri"/>
        <family val="2"/>
      </rPr>
      <t>Median time from admit decision time to time of departure from the emergency department for emergency department patients admitted to inpatient status.</t>
    </r>
  </si>
  <si>
    <r>
      <rPr>
        <b/>
        <sz val="12"/>
        <color theme="1"/>
        <rFont val="Calibri"/>
        <family val="2"/>
      </rPr>
      <t xml:space="preserve">VTE Prophylaxis. </t>
    </r>
    <r>
      <rPr>
        <sz val="12"/>
        <color theme="1"/>
        <rFont val="Calibri"/>
        <family val="2"/>
      </rPr>
      <t xml:space="preserve">This measure captures the proportion of ischemic or hemorrhagic stroke patients who received VTE prophylaxis or have documentation why no VTE prophylaxis was given on the day of or the day after hospital admission. </t>
    </r>
  </si>
  <si>
    <r>
      <t xml:space="preserve">Prophylactic Antibiotic Selection for Surgical Patients </t>
    </r>
    <r>
      <rPr>
        <sz val="12"/>
        <color theme="1"/>
        <rFont val="Calibri"/>
        <family val="2"/>
      </rPr>
      <t>Percentage of surgical patients aged 18 years and older undergoing procedures with the indications for a first OR second generation cephalosporin prophylactic antibiotic who had an order for first OR second generation cephalosporin for antimicrobial prophylaxis.</t>
    </r>
  </si>
  <si>
    <r>
      <t xml:space="preserve">Abdomen CT – Use of Contrast Material </t>
    </r>
    <r>
      <rPr>
        <sz val="12"/>
        <color theme="1"/>
        <rFont val="Calibri"/>
        <family val="2"/>
      </rPr>
      <t>Description:  This measure calculates the ratio of CT abdomen studies that are performed both with/without contrast out of ALL CT abdomen studies performed (those with, those without contrast and those with both).</t>
    </r>
  </si>
  <si>
    <r>
      <t xml:space="preserve">Use of Brain Computed Tomography (CT) in the Emergency Department for Atraumatic Headache. </t>
    </r>
    <r>
      <rPr>
        <sz val="12"/>
        <color theme="1"/>
        <rFont val="Calibri"/>
        <family val="2"/>
      </rPr>
      <t>The percentage of ED visits for headache with a coincident brain CT study.</t>
    </r>
  </si>
  <si>
    <r>
      <t xml:space="preserve">Cataracts: Improvement in Patient’s Visual Function within 90 Days Following Cataract Surgery. </t>
    </r>
    <r>
      <rPr>
        <sz val="12"/>
        <rFont val="Calibri"/>
        <family val="2"/>
      </rPr>
      <t>Percentage of patients aged 18 years and older who had cataract surgery and had improvement in visual function achieved within 90 days following the cataract surgery.</t>
    </r>
  </si>
  <si>
    <r>
      <t xml:space="preserve">Hospital Transfer/Admission. </t>
    </r>
    <r>
      <rPr>
        <sz val="12"/>
        <color theme="1"/>
        <rFont val="Calibri"/>
        <family val="2"/>
      </rPr>
      <t>Rate of ASC admissions requiring a hospital transfer or hospital admission upon discharge from the ASC.</t>
    </r>
  </si>
  <si>
    <r>
      <t xml:space="preserve">Hearing screening prior to hospital discharge (EHDI-1a). </t>
    </r>
    <r>
      <rPr>
        <sz val="12"/>
        <color theme="1"/>
        <rFont val="Calibri"/>
        <family val="2"/>
      </rPr>
      <t>This measure assesses the proportion of births that have been screened for hearing loss before hospital discharge.</t>
    </r>
  </si>
  <si>
    <t>For all cohorts, the measure excludes admissions for patients:
-Discharged against medical advice (AMA);
-Admitted with HF within 30 days of discharge from a qualifying index admission (Admissions within 30 days of discharge of an index admission will be considered readmissions. No admission is counted as a readmission and an index admission. The next eligible admission after the 30-day time period following an index admission will be considered another index admission.)
For Medicare FFS patients, the measure additionally excludes admissions for patients:
-Without at least 30 days post-discharge enrollment in FFS Medicare</t>
  </si>
  <si>
    <r>
      <t xml:space="preserve">AMI 30 day mortality (Medicare patients only). </t>
    </r>
    <r>
      <rPr>
        <sz val="10"/>
        <rFont val="Calibri"/>
        <family val="2"/>
      </rPr>
      <t>The measure estimates a hospital 30-day risk-standardized mortality rate (RSMR), defined as death for any cause within 30 days after the date of admission of the index admission, for patients 18 and older discharged from the hospital with a principal diagnosis of acute myocardial infarction (AMI). CMS annually reports the measure for patients who are 65 years or older and are either enrolled in fee-for-service (FFS) Medicare and hospitalized in non-federal hospitals or are hospitalized in Veterans Health Administration (VA) facilities.</t>
    </r>
  </si>
  <si>
    <r>
      <rPr>
        <b/>
        <sz val="10"/>
        <rFont val="Calibri"/>
        <family val="2"/>
      </rPr>
      <t>Aspirin prescribed at discharge</t>
    </r>
    <r>
      <rPr>
        <sz val="10"/>
        <rFont val="Calibri"/>
        <family val="2"/>
      </rPr>
      <t>. Percentage of acute myocardial infarction (AMI) patients who are prescribed aspirin at hospital discharge.</t>
    </r>
  </si>
  <si>
    <t>Endorsed - Reserve (2013)</t>
  </si>
  <si>
    <r>
      <t xml:space="preserve">Angiotensin Converting Enzyne Inhibitor (ACE-I) or Angiotensin II Receptor Blocker (ARB) for left ventricular systolic dysfunction.  </t>
    </r>
    <r>
      <rPr>
        <sz val="10"/>
        <rFont val="Calibri"/>
        <family val="2"/>
      </rPr>
      <t>Percentage of acute myocardial infarction (AMI) patients with left ventricular systolic dysfunction (LVSD) who are prescribed an ACEI or ARB at hospital discharge. For purposes of this measure, LVSD is defined as chart documentation of a left ventricular ejection fraction (LVEF) less than 40% or a narrative description of left ventricular systolic (LVS) function consistent with moderate or severe systolic dysfunction.</t>
    </r>
  </si>
  <si>
    <t>Exclusions:
•&lt;18 years of age
•Patients who have a length of stay greater than 120 days
•Discharged to another hospital 
•Expired 
•Left against medical advice 
•Discharged to home for hospice care
•Discharged to a health care facility for hospice care
•Patients with comfort measures only documented 
•Patients enrolled in clinical trials
•Patients with a documented reason for no ACEI and no ARB at discharge</t>
  </si>
  <si>
    <t>Endorsed - Reserve (2014)</t>
  </si>
  <si>
    <r>
      <rPr>
        <b/>
        <sz val="10"/>
        <rFont val="Calibri"/>
        <family val="2"/>
      </rPr>
      <t>Fibrinolytic (thrombolytic) agent received within 30 minutes of Hospital Arrival</t>
    </r>
    <r>
      <rPr>
        <sz val="10"/>
        <rFont val="Calibri"/>
        <family val="2"/>
      </rPr>
      <t>.  Percentage of acute myocardial infarction (AMI) patients with ST-segment elevation or LBBB on the ECG closest to arrival time receiving fibrinolytic therapy during the hospital stay and having a time from hospital arrival to fibrinolysis of 30 minutes or less.</t>
    </r>
  </si>
  <si>
    <t>Principal diagnosis of AMI (International Classification of Diseases, 9th revision, Clinical Modification [ICD-9-CM] principal diagnosis code of AMI: 410.00, 410.01, 410.10, 410.11, 410.20, 410.21, 410.30, 410.31, 410.40, 410.41, 410.50, 410.51, 410.60, 410.61, 410.70, 410.71, 410.80, 410.81, 410.90, 410.91); and ST-segment elevation or LBBB on the ECG performed closest to hospital arrival; and fibrinolytic therapy within 6 hours after hospital arrival; and fibrinolytic therapy is primary reperfusion therapy.</t>
  </si>
  <si>
    <t>AMI patients whose time from hospital arrival to fibrinolysis is 30 minutes or less.</t>
  </si>
  <si>
    <t>Exclusions: 
•&lt;18 years of age
•Patients who have a length of stay greater than 120 days
•Patients enrolled in clinical trials 
•Patients received as a transfer from an inpatient or outpatient department of another hospital
•Patients received as a transfer from the emergency/observation department of another hospital
•Patients received as a transfer from an ambulatory surgery center
•Patients who did not receive fibrinolytic therapy within 30 minutes and had a documented reason for delay in fibrinolytic therapy</t>
  </si>
  <si>
    <r>
      <rPr>
        <b/>
        <sz val="10"/>
        <rFont val="Calibri"/>
        <family val="2"/>
      </rPr>
      <t xml:space="preserve">Timing of Receipt of Primary Percutaneous Coronary Intervention (PCI). </t>
    </r>
    <r>
      <rPr>
        <b/>
        <sz val="10"/>
        <color rgb="FFFF0000"/>
        <rFont val="Calibri"/>
        <family val="2"/>
      </rPr>
      <t xml:space="preserve"> </t>
    </r>
    <r>
      <rPr>
        <sz val="10"/>
        <rFont val="Calibri"/>
        <family val="2"/>
      </rPr>
      <t>Percentage of acute myocardial infarction (AMI) patients with ST-segment elevation or LBBB on the ECG closest to arrival time receiving primary percutaneous coronary intervention (PCI) during the hospital stay with a time from hospital arrival to PCI of 90 minutes or less.</t>
    </r>
  </si>
  <si>
    <t>•&lt;18 years of age
•Patients who have a length of stay greater than 120 days
•Patients enrolled in clinical trials 
•Patients received as a transfer from an inpatient or outpatient department of another hospital
•Patients received as a transfer from the emergency/observation department of another hospital
•Patients received as a transfer from an ambulatory surgery center
•Patient administered fibrinolytic agent prior to PCI
•PCI described as non-primary by physician, advanced practice nurse, or physician assistant
•Patients who did not receive PCI within 90 minutes and had a documented reason for delay in PCI</t>
  </si>
  <si>
    <r>
      <rPr>
        <b/>
        <sz val="10"/>
        <rFont val="Calibri"/>
        <family val="2"/>
      </rPr>
      <t>ACEI or ARB for left ventricular systolic dysfunction.</t>
    </r>
    <r>
      <rPr>
        <sz val="10"/>
        <rFont val="Calibri"/>
        <family val="2"/>
      </rPr>
      <t xml:space="preserve"> Percentage of acute myocardial infarction (AMI) patients with left ventricular systolic dysfunction (LVSD) who are prescribed an ACEI or ARB at hospital discharge. For purposes of this measure, LVSD is defined as chart documentation of a left ventricular ejection fraction (LVEF) less than 40% or a narrative description of left ventricular systolic (LVS) function consistent with moderate or severe systolic dysfunction.</t>
    </r>
  </si>
  <si>
    <t>AMI patients (International Classification of Diseases, 9th revision, Clinical Modification [ICD-9-CM] principal diagnosis code of AMI: 410.00, 410.01, 410.10, 410.11, 410.20, 410.21, 410.30, 410.31, 410.40, 410.41, 410.50, 410.51, 410.60, 410.61, 410.70, 410.71, 410.80, 410.81, 410.90, 410.91); with chart documentation of a left ventricular ejection fraction (LVEF) &lt; 40% or a narrative description of left ventricular systolic (LVS) function consistent with moderate or severe systolic dysfunction.</t>
  </si>
  <si>
    <t>•&lt;18 years of age
•Patients who have a length of stay greater than 120 days
•Discharged to another hospital 
•Expired 
•Left against medical advice 
•Discharged to home for hospice care
•Discharged to a health care facility for hospice care
•Patients with comfort measures only documented 
•Patients enrolled in clinical trials
•Patients with a documented reason for no ACEI and no ARB at discharge</t>
  </si>
  <si>
    <r>
      <t xml:space="preserve">Initial antibiotic selection for community-acquired pneumonia (CAP) in immunocompetent patients.  </t>
    </r>
    <r>
      <rPr>
        <sz val="10"/>
        <rFont val="Calibri"/>
        <family val="2"/>
      </rPr>
      <t>Percentage of Immunocompetent patients with Community-Acquired Pneumonia who receive an initial antibiotic regimen during the first 24 hours that is consistent with current guidelines.</t>
    </r>
  </si>
  <si>
    <t>Pneumonia patients who received an initial antibiotic regimen (as specified under the Set Measure Identifier and description in Measure Information Form) consistent with current guidelines during the first 24 hours of their hospitalization.</t>
  </si>
  <si>
    <t>Pneumonia patients 18 years of age or older 
Table 3.1 Pneumonia (PN)
ICD-9 Code Shortened Description
481 PNEUMOCOCCAL PNEUMONIA
482.0 K. PNEUMONIAE PNEUMONIA
482.1 PSEUDOMONAL PNEUMONIA
482.2 H.INFLUENZAE PNEUMONIA
482.30 STREPTOCOCCAL PNEUMN NOS
482.31 PNEUMONIA STRPTOCOCCUS A
482.32 PNEUMONIA STRPTOCOCCUS B
482.39 PNEUMONIA OTH STREP
482.40 STAPHYLOCOCCAL PNEU NOS
482.41 METH SUS PNEUM D/T STAPH
482.42 METH RES PNEU D/T STAPH
482.49 STAPH PNEUMONIA NEC
482.82 PNEUMONIA E COLI
482.83 PNEUMO OTH GRM-NEG BACT
482.84 LEGIONNAIRES´ DISEASE
482.89 PNEUMONIA OTH SPCF BACT
482.9 BACTERIAL PNEUMONIA NOS
483.0 PNEU MYCPLSM PNEUMONIAE
483.1 PNEUMONIA D/T CHLAMYDIA
483.8 PNEUMON OTH SPEC ORGNSM
485 BRONCHOPNEUMONIA ORG NOS
486 PNEUMONIA, ORGANISM NOS
Table 3.2 Septicemia
ICD-9 Code Shortened Description
038.0 STREPTOCOCCAL SEPTICEMIA
038.10 STAPHYLCOCC SEPTICEM NOS
038.11 METH SUSC STAPH AUR SEPT
038.12 MRSA SEPTICEMIA
038.19 STAPHYLCOCC SEPTICEM NEC
038.2 PNEUMOCOCCAL SEPTICEMIA
038.3 ANAEROBIC SEPTICEMIA
038.40 GRAM-NEG SEPTICEMIA NOS
038.41 H. INFLUENAE SEPTICEMIA
038.42 E COLI SEPTICEMIA
038.43 PSEUDOMONAS SEPTICEMIA
038.44 SERRATIA SEPTICEMIA
038.49 GRAM-NEG SEPTICEMIA NEC
038.8 SEPTICEMIA NEC
038.9 SEPTICEMIA NOS
995.91 SEPSIS
995.92 SEVERE SEPSIS
Table 3.3 Respiratory Failure
ICD-9 Code Shortened Description
518.81 ACUTE RESPIRATRY FAILURE
518.84 ACUTE &amp; CHRONC RESP FAIL
Table 3.1 Pneumonia (PN)
ICD-10 Code Shortened Description
J 13 Pneumonia due to Streptococcus pneumoniae
J 18.1 Lobar pneumonia, unspecified organism
J 15.0 Pneumonia due to Klebsiella pneumoniae
J 15.1 Pneumonia due to Pseudomonas
J 14 Pneumonia due to Hemophilus influenzae
J 15.4 Pneumonia due to other streptococci
J 15.3 Pneumonia due to streptococcus, group B
J 15.20 Pneumonia due to staphylococcus, unspecified
J 15.21 Pneumonia due to staphylococcus aureus
Z 16 Infection and drug resistant microorganisms
J 15.29 Pneumonia due to other staphylococcus
J 15.5 Pneumonia due to Escherichia coli
J 15.6 Pneumonia due to other aerobic Gram-negative bacteria
A 48.1 Legionnaires’ disease
J 15.8 Pneumonia due to other specified bacteria
J 15.9 Unspecified bacterial pneumonia
J 15.7 Pneumonia due to Mycoplasma pneumoniae
J 16.0 Chlamydial pneumonia
J 16.8 Pneumonia due to other specified infectious organisms
J 18.0 Bronchopneumonia, unspecified organism
J 18.8 Other pneumonia, unspecified organism
J 18.9 Pneumonia, unspecified organism
J 17 Pneumonia in diseases classified elsewhere
J 18.2 Hypostatic pneumonia, unspecified organism
J 85.1 Abscess of lung with pneumonia
Table 3.2 Septicemia
ICD-10 Code Shortened Description
A 40.0 Sepsis due to streptococcus, group A
A 40.1 Sepsis due to streptococcus, group B
A 40.3 Sepsis due to Streptococcus pneumoniae
A 40.8 Other streptococcal sepsis
A 40.9 Streptococcal sepsis, unspecified
A 41.9 Sepsis unspecified
A 41.2 Sepsis due to other unspecified specified staphylococcus
A 41.0 Sepsis due to Staphylococcus aureus
A 41.0 AND U80.1 Sepsis due to Staphylococcus aureus AND Methicillin-resistant staph aureus infection
A 41.1 Sepsis due to other specified staphylococcus
A 41.89 Other specified sepsis
A 41.4 Sepsis due to anaerobes
A 41.50 Gram-negative sepsis, unspecified
A 41.3 Sepsis due to Hemophilus influenzae
A 41.51 Sepsis due to Escherichia coli ( E coli)
A 41.52 Sepsis due to pseudomonas
A 41.53 Sepsis due to Serratia
A 41.59 Other Gram-negative sepsis
A 41.81 Sepsis due to Enterococcus
A 42.7 Actinomycotic sepsis
A 41.9 Sepsis, unspecified
R65.20 Severe sepsis without septic shock
R65.21 Severe sepsis with septic shock
Table 3.3 Respiratory Failure
ICD-10 Code Shortened Description
J 96.0 Acute respiratory failure
J 96.9 Respiratory failure, unspecified
J 96.2 Acute and chronic respiratory failure
J 96.1 Chronic respiratory failure
J 80 Acute respiratory syndrome
J 22 Unspecified acute lower respiratory infection
J 98.8 Other specified respiratory disorders</t>
  </si>
  <si>
    <t>Patients less than 18 years of age
Patients who have a length of stay greater than 120 days
Patients with Cystic Fibrosis
Patients who had no chest x-ray or CT scan that indicated abnormal findings within 24 hours prior to hospital arrival or anytime during the hospitalization
Receiving comfort measures only documented the day of or the day after arrival
Patients enrolled in a clinical trial
Patients received as a transfer from the emergency/observation department of another hospital
Patients received as a transfer from an ambulatory surgery center
Patients received as a transfer from an inpatient or outpatient department of another hospital
Patients who have no diagnosis of pneumonia either as the ED final diagnosis/impression or direct admission diagnosis/impression
Patients who are Compromised as defined in data dictionary (i.e., documentation that the patient had (1) any of the following compromising conditions: HIV positive, AIDS, cystic fibrosis, systemic chemotherapy within last three months, systemic immunosuppressive therapy within the past three months, leukemia documented in the past three months, lymphoma documented in the past three months, radiation therapy in the past three months; With healthcare associated pneumonia as defined in data dictionary (i.e., presence of at least one of the following: (1) hospitalization within the last 90 calendar days; (2) residence in a nursing home or extended care facility for any amount of time within the last 90 days; (3) chronic dialysis within the last 30 days prior to this hospitalization; (4) wound care, tracheostomy care or ventilator care provided by a health care professional within the last 30 days) and abstraction guidelines
Patients transferred/admitted to the ICU within 24 hours after arrival to this hospital with a beta-lactam allergy
Patients who have a duration of stay less than or equal to one day
Patients with another source of infection who did not receive an antibiotic regimen recommeneded for pneumonia but did receive antibiotics within the first 24 hours of hospitalization.</t>
  </si>
  <si>
    <t>All selected surgical patients with no evidence of prior infection.</t>
  </si>
  <si>
    <t>• Patients less than 18 years of age
• Patients who have a length of stay greater than 120 days
• Patients whose Principal Procedure was on Table 5.25
• Patients who had a hysterectomy and a caesarean section performed during this hospitalization
• Patients who had a principal diagnosis suggestive of preoperative infectious diseases (as defined in Appendix A, Table 5.09 for ICD-9-CM codes)
• Patients enrolled in clinical trials
• Patients whose ICD-9-CM principal procedure occurred prior to the date of admission
• Patients with physician/advanced practice nurse/physician assistant (physician/APN/PA) documented infection prior to surgical procedure of interest
• Patients who had other procedures requiring general or spinal anesthesia that occurred within 3 days (4 days for CABG or Other Cardiac Surgery) prior to or after the procedure of interest (during separate surgical episodes) during this hospital stay.</t>
  </si>
  <si>
    <t>Number of surgical patients who received prophylactic antibiotics recommended for their specific surgical procedure..</t>
  </si>
  <si>
    <t>• Patients less than 18 years of age
• Patients who have a Length of Stay greater than 120 days
• Patients whose Principal Procedure was on Table 5.25
• Patients who had a principal diagnosis suggestive of preoperative infectious diseases (as defined in Appendix A, Table 5.09 for ICD-9-CM codes)
• Patients enrolled in clinical trials
• Patients whose ICD-9-CM principal procedure occurred prior to the date of admission
• Patients with physician/advanced practice nurse/physician assistant (physician/APN/PA) documented infection prior to surgical procedure of interest
• Patients who expired perioperatively
• Patients who had other procedures requiring general or spinal anesthesia that occurred within 3 days (4 days for CABG or Other Cardiac Surgery) prior to or after the procedure of interest (during separate surgical episodes) during this hospital stay
• Patients who did not receive any antibiotics within the timeframe 24 hours before Surgical Incision Date and Time (i.e., patient did not receive prophylactic antibiotics) through discharge
• Patients who received antibiotics prior to arrival and did not receive any antibiotics during this hospitalization
• Patients who received ONLY oral or intramuscular (IM) antibiotics or the route was unable to be determined
• Patients who received ALL antibiotics greater than 1440 minutes prior to Surgical Incision Date and Time</t>
  </si>
  <si>
    <t>All selected surgical patients with no evidence of prior infection.
Included Populations:
• An ICD-9-CM Principal Procedure Code of selected surgeries (as defined in Appendix A, Table 5.10 for ICD-9-CM codes)
AND
• An ICD-9-CM Principal Procedure Code of selected surgeries (as defined in Appendix A, Table 5.01-5.08 for ICD-9-CM codes)</t>
  </si>
  <si>
    <t>• Patients less than 18 years of age
• Patients who have a Length of Stay greater than 120 days
• Patients whose Principal Procedure was on Table 5.25
• Patients who had a principal diagnosis suggestive of preoperative infectious diseases (as defined in Appendix A, Table 5.09 for ICD-9-CM codes)
• Patients enrolled in clinical trials
• Patients whose ICD-9-CM principal procedure occurred prior to the date of admission
• Patients with physician/advanced practice nurse/physician assistant (physician/APN/PA) documented infection prior to surgical procedure of interest
• Patients who expired perioperatively
• Patients who had other procedures requiring general or spinal anesthesia that occurred within three days (four days for CABG or Other Cardiac Surgery) prior to or after the procedure of interest (during separate surgical episodes) during this hospital stay
• Patients who received urinary antiseptics only (as defined in Appendix C, Table 3.11)
• Patients with Reasons to Extend Antibiotics
• Patients who received antibiotics prior to arrival and did not receive any antibiotics during this hospitalization
• Patients who received ONLY antibiotics with the route unable to be determined (UTD)
• Patients who did not receive any antibiotics within the timeframe 24 hours before Surgical Incision Date and Time (i.e., patient did not receive prophylactic antibiotics) through discharge
• Patients who received ALL antibiotics greater than 1440 minutes prior to Surgical Incision Date and Time
• Patients who received ALL antibiotics greater than 3 days after Anesthesia End Date OR greater than 2 days after Anesthesia End Date for Principal Procedures on Tables 5.03-5.08
• Patients who received ALL antibiotics greater than 4320 minutes after Anesthesia End Time OR greater than 2880 minutes after Anesthesia End Time for Principal Procedures on Tables 5.03-5.08</t>
  </si>
  <si>
    <r>
      <t xml:space="preserve">Cardiac surgery patients with controlled 6 A.M. postoperative blood glucose. </t>
    </r>
    <r>
      <rPr>
        <sz val="10"/>
        <rFont val="Calibri"/>
        <family val="2"/>
      </rPr>
      <t>Cardiac surgery patients with controlled postoperative blood glucose (less than or equal to 180 mg/dL) in the timeframe of 18 to 24 hours after Anesthesia End Time.</t>
    </r>
  </si>
  <si>
    <t>Cardiac surgery patients with controlled postoperative blood glucose (less than or equal to 180 mg/dL) in the timeframe of 18 to 24 hours after Anesthesia End Time.</t>
  </si>
  <si>
    <t>Cardiac surgery patients with no evidence of prior infection.</t>
  </si>
  <si>
    <t>• Patients less than 18 years of age
• Patients who have a length of stay greater than 120 days
• Patients who had a principal diagnosis suggestive of preoperative infectious disease (as defined in Appendix A, Table 5.09 for ICD-9-CM codes)
• Burn and transplant patients (as defined in Appendix A, Tables 5.14 and 5.15 for ICD-9-CM codes)
• Patients enrolled in clinical trials
• Patients whose ICD-9-CM principal procedure occurred prior to the date of admission
• Patients with physician/advanced practice nurse/physician assistant (physician/APN/PA) documented infection prior to surgical procedure of interest
• Patients who undergo CPR or surgery, discharge, expire, or leave Against Medical Advice (AMA) prior to 24 hours after Anesthesia End Time.</t>
  </si>
  <si>
    <t>Surgery patients with surgical hair site removal with clippers or depilatory or no surgical site hair removal</t>
  </si>
  <si>
    <t>All selected surgery patients
Include patients with an ICD-9-CM Principal Procedure Codes of selected surgeries.</t>
  </si>
  <si>
    <t>Patients less than 18 years of age
Patients who have a length of Stay greater than 120 days
Patients whose ICD-9-CM principal procedure was performed entirely by laparoscope. 
Patients enrolled in clinical trials
Patients whose ICD-9-CM principal procedure occurred prior to the date of admission
Patients who performed their own hair removal</t>
  </si>
  <si>
    <r>
      <t xml:space="preserve">Surgery patients on beta-blocker (BB) therapy prior to admission who received a BB during perioperative period. </t>
    </r>
    <r>
      <rPr>
        <sz val="10"/>
        <rFont val="Calibri"/>
        <family val="2"/>
      </rPr>
      <t>Percentage of patients on beta blocker therapy prior to arrival who received a beta blocker during the perioperative period. To be in the denominator, the patient must be on a beta-blocker prior to arrival. The case is excluded if the patient is not on a beta-blocker prior to arrival.</t>
    </r>
  </si>
  <si>
    <t>Surgery patients on beta blocker therapy prior to admission who receive a beta blocker during the perioperative period.</t>
  </si>
  <si>
    <t>All surgery patients on beta-blocker therapy prior to arrival.</t>
  </si>
  <si>
    <t>• Patients less than 18 years of age
• Patients who have a Length of Stay greater than 120 days
• Patients enrolled in clinical trials
• Patients whose ICD-9-CM principal procedure occurred prior to the date of admission
• Patients who expired during the perioperative period
• Pregnant patients taking a beta-blocker prior to arrival
• Patients with a documented Reason for Not Administering Beta-Blocker-Perioperative
• Patients with Ventricular Assist Devices or Heart Transplantation (as defined in Appendix A, Table 5.26 for ICD-9-CM codes)</t>
  </si>
  <si>
    <r>
      <t xml:space="preserve">Surgery patients who received appropriate venous thromboembolism prophylaxis within 24 hours prior to surgery to 24 hours after surgery. </t>
    </r>
    <r>
      <rPr>
        <sz val="10"/>
        <rFont val="Calibri"/>
        <family val="2"/>
      </rPr>
      <t>Percentage of surgery patients who received appropriate Venous Thromboembolism (VTE) Prophylaxis within 24 hours prior to Anesthesia Start Time to 24 hours after Anesthesia End Time.</t>
    </r>
  </si>
  <si>
    <t>Surgery patients who received appropriate Venous Thromboembolism (VTE) prophylaxis within 24 hours prior to Anesthesia Start Time to 24 hours after Anesthesia End Time.
Appropriate prophylaxis according to Surgery Type: 
Intracranial Neurosurgery
Any of the following:
• Intermittent pneumatic compression devices (IPC) with or without graduated compression stockings (GCS)
• Low-dose unfractionated heparin (LDUH) 
Low molecular weight heparin (LMWH)2
• LDUH or LMWH2 combined with IPC or GCS
General Surgery
Any of the following:
• Low-dose unfractionated heparin (LDUH)
• Low molecular weight heparin (LMWH)
• Factor Xa Inhibitor (Fondaparinux)
• LDUH or LMWH or Factor Xa Inhibitor (fondaparinux) combined with IPC or GCS
General Surgery with a reason for not administering pharmacological prophylaxis
Any of the following:
• Graduated Compression stockings (GCS)
• Intermittent pneumatic compression devices (IPC)
Gynecologic Surgery
Any of the following:
• Low-dose unfractionated heparin (LDUH)
• Low molecular weight heparin (LMWH)
• Factor Xa Inhibitor (fondaparinux)
• Intermittent pneumatic compression devices (IPC)
• LDUH or LMWH or Factor Xa Inhibitor (fondaparinux) combined with IPC or GCS
Urologic Surgery
Any of the following:
• Low-dose unfractionated heparin (LDUH)
• Low molecular weight heparin (LMWH)
• Factor Xa Inhibitor (fondaparinux)
• Intermittent pneumatic compression devices (IPC) 
• Graduated compression stockings (GCS)
• LDUH or LMWH or Factor Xa Inhibitor (fondaparinux) combined with IPC or GCS
Elective Total Hip Replacement
Any of the following started within 24 hours of surgery:
• Low molecular weight heparin (LMWH)
• Factor Xa Inhibitor (Fondaparinux)
• Warfarin
-Oral Factor Xa Inhibitor
Elective Total Knee Replacement
Any of the following:
• Low molecular weight heparin (LMWH)
• Factor Xa Inhibitor (Fondaparinux)
• Warfarin
• Intermittent pneumatic compression devices (IPC)
• Venous foot pump (VFP)
-Oral Factor Xa Inhibitor3
Hip Fracture Surgery
Any of the following:
• Low-dose unfractionated heparin (LDUH)
• Low molecular weight heparin (LMWH)
• Factor Xa Inhibitor (Fondaparinux)
• Warfarin
Elective Total Hip Replacement with a reason for not administering pharmacological prophylaxis
Any of the following:
• Intermittent pneumatic compression devices (IPC)
• Venous foot pump (VFP)
Hip Fracture Surgery with a reason for not administering pharmacological prophylaxis
Any of the following:
• Graduated Compression Stockings (GCS)
• Intermittent pneumatic compression devices (IPC)
• Venous foot pump (VFP)</t>
  </si>
  <si>
    <t>Denominator Statement: All selected surgery patients</t>
  </si>
  <si>
    <t>Data Elements:
• Admission Date
• Anesthesia End Date
• Anesthesia End Time
• Anesthesia Start Date
• Anesthesia Start Time
• Birthdate
• Clinical Trial
• Discharge Date
• ICD-9-CM Principal Diagnosis Code
• ICD-9-CM Principal Procedure Code
• Perioperative Death
• Preadmission Oral Anticoagulation Therapy
• Reason for Not Administering VTE Prophylaxis</t>
  </si>
  <si>
    <t>The outcome for this measure is 30-day all-cause mortality. We define mortality as death from any cause within 30 days of the index admission date for patients 18 and older discharged from the hospital with a principal diagnosis of AMI.</t>
  </si>
  <si>
    <t>This claims-based measure can be used in either of two patient cohorts: (1) patients aged 65 years or older or (2) patients aged 18 years or older. 
The cohort includes admissions for patients discharged from the hospital with a principal discharge diagnosis of AMI and with a complete claims history for the 12 months prior to admission.</t>
  </si>
  <si>
    <t>The measure excludes index admissions for patients: 
1. Discharged alive on the day of admission or the following day who were not transferred;
2. With inconsistent or unknown vital status or other unreliable demographic data;
3. Enrolled in the Medicare hospice program or VA hospice services any time in the 12 months prior to the index admission, including the first day of the index admission; and
4. Who were discharged against medical advice (AMA).
After the above exclusions (#1-4) are applied, the measure randomly selects one index admission per patient per year for inclusion in the cohort. Each episode of care must be mutually independent with the same probability of the outcome. The probability of death increases with each subsequent admission and therefore the episodes of care are not mutually independent. For the three year combined data, when index admissions occur during the transition between measure reporting periods (June and July of each year) and both are randomly selected for inclusion in the measure, the measure only includes the June admission. The July admissions are excluded from the measure to avoid assigning a single death to two admissions.</t>
  </si>
  <si>
    <r>
      <t xml:space="preserve">Heart Failure 30 day mortality (Medicare patients only). </t>
    </r>
    <r>
      <rPr>
        <sz val="10"/>
        <rFont val="Calibri"/>
        <family val="2"/>
      </rPr>
      <t>The measure estimates a hospital 30-day risk-standardized mortality rate (RSMR). Mortality is defined as death for any cause within 30 days after the date of admission of the index admission, for patients 18 and older discharged from the hospital with a principal diagnosis of heart failure (HF). CMS annually reports the measure for patients who are 65 years or older and are either enrolled in fee-for-service (FFS) Medicare and hospitalized in non-federal hospitals or are hospitalized in Veterans Health Administration (VA) facilities.</t>
    </r>
  </si>
  <si>
    <t>The outcome for this measure is 30-day all-cause mortality. We define mortality as death from any cause within 30 days of the index admission date for patients 18 and older discharged from the hospital with a principal diagnosis of HF.</t>
  </si>
  <si>
    <t>This claims-based measure can be used in either of two patient cohorts: (1) patients aged 65 years or older or (2) patients aged 18 years or older. 
The cohorts include admissions for patients discharged from the hospital with a principal diagnosis of HF and with a complete claims history for the 12 months prior to admission.</t>
  </si>
  <si>
    <t>The measure excludes index admissions for patients: 
1. Discharged alive on the day of admission or the following day who were not transferred;
2. With inconsistent or unknown vital status or other unreliable demographic data;
3. Enrolled in the Medicare or VA Hospice programs any time in the 12 months prior to the index admission, including the first day of the index admission; and
4. Who were discharged against medical advice (AMA).
After the above exclusions (#1-4) are applied, the measure randomly selects one index admission per patient per year for inclusion in the cohort. Each episode of care must be mutually independent with the same probability of the outcome. The probability of death increases with each subsequent admission and therefore the episodes of care are not mutually independent. For the three year combined data, when index admissions occur during the transition between measure reporting periods (June and July of each year) and both are randomly selected for inclusion in the measure, the measure only includes the June admission. The July admissions are excluded from the measure to avoid assigning a single death to two admissions.</t>
  </si>
  <si>
    <r>
      <t xml:space="preserve">Pneumonia 30 day mortality (Medicare patients only). </t>
    </r>
    <r>
      <rPr>
        <sz val="10"/>
        <rFont val="Calibri"/>
        <family val="2"/>
      </rPr>
      <t>The measure estimates a hospital 30-day risk-standardized mortality rate (RSMR), defined as death for any cause within 30 days after the date of admission of the index admission, for patients 18 and older discharged from the hospital with a principal diagnosis of pneumonia. CMS annually reports the measure for patients who are 65 years or older and are either enrolled in fee-for-service (FFS) Medicare and hospitalized in non-federal hospitals or are hospitalized in Veterans Health Administration (VA) facilities.</t>
    </r>
  </si>
  <si>
    <t>The outcome for this measure is 30-day all-cause mortality. We define mortality as death from any cause within 30 days of the index admission date for patients 18 and older discharged from the hospital with a principal diagnosis of pneumonia. 
The numerator of the risk-adjusted ratio is the predicted number of deaths within 30 days given the hospital’s performance with its observed case mix. The term “predicted” describes the numerator result, which is calculated using the hospital-specific intercept term. (See details below in the 2a1.13 Statistical risk model and variables.)</t>
  </si>
  <si>
    <t>This claims-based measure can be used in either of two patient cohorts: (1) patients aged 65 years or older or (2) patients aged 18 years or older. 
The cohort includes admissions for patients discharged from the hospital with a principal discharge diagnosis of pneumonia and with a complete claims history for the 12 months prior to admission.</t>
  </si>
  <si>
    <r>
      <t xml:space="preserve">COPD 30-day mortality rate. </t>
    </r>
    <r>
      <rPr>
        <sz val="10"/>
        <rFont val="Calibri"/>
        <family val="2"/>
      </rPr>
      <t>The measure estimates a hospital-level risk-standardized mortality rate (RSMR), defined as death from any cause within 30 days after the index admission date, for patients 40 and older discharged from the hospital with either a principal diagnosis of COPD or a principal diagnosis of respiratory failure with a secondary diagnosis of acute exacerbation of COPD. CMS will annually report the measure for patients who are 65 years or older, enrolled in fee-for-service (FFS) Medicare, and hospitalized in non-federal hospitals.</t>
    </r>
  </si>
  <si>
    <t>This claims-based measure can be used in either of two patient cohorts: (1) patients aged 65 years or older or (2) patients aged 40 years or older.
The cohort includes admissions for patients discharged from the hospital with either a principal diagnosis of COPD (see codes below) OR a principal diagnosis of respiratory failure (see codes below) WITH a secondary diagnosis of acute exacerbation of COPD (see codes below) and with a complete claims history for the 12 months prior to admission.</t>
  </si>
  <si>
    <t>The measure excludes index admissions for patients: 1. Discharged alive on the day of admission or the following day who were not transferred;
2. With inconsistent or unknown vital status or other unreliable demographic data;
3. Enrolled in the Medicare hospice program any time in the 12 months prior to the index admission, including the first day of the index admission; and
4. Who were discharged against medical advice (AMA).
After the above exclusions (#1-4) are applied, the measure randomly selects one index admission per patient per year for inclusion in the cohort. Each episode of care must be mutually independent with the same probability of the outcome. The probability of death increases with each subsequent admission and therefore the episodes of care are not mutually independent. For the three year combined data, when index admissions occur during the transition between measure reporting periods (June and July of each year) and both are randomly selected for inclusion in the measure, the measure only includes the June admission. The July admissions are excluded from the measure to avoid assigning a single death to two admissions.</t>
  </si>
  <si>
    <t>The HCAHPS Survey asks recently discharged patients about aspects of their hospital experience that they are uniquely suited to address. The core of the survey contains 21 items that ask “how often” or whether patients experienced a critical aspect of hospital care, rather than whether they were “satisfied” with their care. Also included in the survey are four screener items that direct patients to relevant questions, five items to adjust for the mix of patients across hospitals, and two items that support Congressionally-mandated reports. Hospitals may include additional questions after the core HCAHPS items. 
HCAHPS is administered to a random sample of adult inpatients between 48 hours and six weeks after discharge. Patients admitted in the medical, surgical and maternity care service lines are eligible for the survey; HCAHPS is not restricted to Medicare beneficiaries. Hospitals may use an approved survey vendor or collect their own HCAHPS data if approved by CMS to do so. HCAHPS can be implemented in four survey modes: mail, telephone, mail with telephone follow-up, or active interactive voice recognition (IVR), each of which requires multiple attempts to contact patients. Hospitals must survey patients throughout each month of the year. IPPS hospitals must achieve at least 300 completed surveys over four calendar quarters. 
For full details, see the current HCAHPS Quaility Assurance Guiedlines, V.9.0, pp. 49-55, at
http://www.hcahpsonline.org/qaguidelines.aspx</t>
  </si>
  <si>
    <t>Eligibility for the HCAHPS Survey
The HCAHPS Survey is broadly intended for patients of all payer types who meet the following criteria: 
? Eighteen (18) years or older at the time of admission
? Admission includes at least one overnight stay in the hospital 
• An overnight stay is defined as an inpatient admission in which the patient´s admission date is different from the patient´s discharge date. The admission need not be 24 hours in length. For example, a patient had an overnight stay if he or she was admitted at 11:00 PM on Day 1, and discharged at 10:00 AM on Day 2. Patients who did not have an overnight stay should not be included in the sample frame (e.g., patients who were admitted for a short period of time solely for observation; patients admitted for same day diagnostic tests as part of outpatient care).
? Non-psychiatric MS-DRG/principal diagnosis at discharge 
Note: Patients whose principal diagnosis falls within the Maternity Care, Medical, or Surgical service lines and who also have a secondary psychiatric diagnosis are still eligible for the survey. 
? Alive at the time of discharge
Note: Pediatric patients (under 18 years old at admission) and patients with a primary psychiatric diagnosis are ineligible because the current HCAHPS instrument is not designed to address the unique situation of pediatric patients and their families, or the behavioral health issues pertinent to psychiatric patients. 
Exclusions from the HCAHPS Survey
There is a two-stage process for determining whether a discharged patient can be included in the HCAHPS Sample Frame. The first stage is to determine whether the discharged patient meets the HCAHPS eligibility criteria, listed above. If the patient meets the eligibility criteria, then a second set of criteria is applied: Exclusions from the HCAHPS Survey.
Patients who meet the eligible population criteria outlined above are to be included in the HCAHPS Sample Frame. However, there are a few categories of otherwise eligible patients who are excluded from the sample frame. These are: 
? “No-Publicity” patients – Patients who request that they not be contacted (see below)
? Court/Law enforcement patients (i.e., prisoners); this does not include patients residing in halfway houses
? Patients with a foreign home address (the U.S. territories – Virgin Islands, Puerto Rico, Guam, American Samoa, and Northern Mariana Islands are not considered foreign addresses and therefore, are not excluded)
? Patients discharged to hospice care (Hospice-home or Hospice-medical facility)
? Patients who are excluded because of state regulations 
? Patients discharged to nursing homes and skilled nursing facilities 
“No-Publicity” patients are defined as those who voluntarily sign a “no-publicity” request while hospitalized or who directly request a survey vendor or hospital not to contact them (“Do Not Call List”). These patients should be excluded from the HCAHPS Survey. However, documentation of patients’ “no-publicity” status must be retained for a minimum of three years.
Court/Law enforcement patients (i.e., prisoners) are excluded from HCAHPS because of both the logistical difficulties in administering the survey to them in a timely manner, and regulations governing surveys of this population. These individuals can be identified by the admission source (UB-04 field location 15) “8 – Court/Law enforcement,” patient discharge status code (UB-04 field location 17) “21 – Discharged/transferred to court/law enforcement,” or patient discharge status code “87 – Discharged/transferred to court/law enforcement with a planned acute care hospital inpatient readmission.” This does not include patients residing in halfway houses.
Patients with a foreign home address are excluded from HCAHPS because of the logistical difficulty and added expense of calling or mailing outside of the United States (the U.S. territories - Virgin Islands, Puerto Rico, Guam, American Samoa, and Northern Mariana Islands are not considered foreign addresses and therefore, are not excluded).
Patients discharged to hospice care are excluded from HCAHPS because of the heightened likelihood that they will expire before the survey process can be completed. Patients with a “Discharge Status” of “50 – Hospice – home” or “51 – Hospice – medical facility” would not be included in the sample frame. “Discharge Status” is the same as the UB-04 field location 17.
Some state regulations place further restrictions on patients who may be contacted after discharge. It is the responsibility of the hospital/survey vendor to identify any applicable regulations and to exclude those patients as required by law or regulation in the state in which the hospital operates. 
Patients discharged to nursing homes and skilled nursing facilities are excluded from HCAHPS. This applies to patients with a “Discharge Status” (UB-04 field location 17) of:
? “03 – Skilled nursing facility”
? “61 – SNF Swing bed within hospital”
? “64 – Certified Medicaid nursing facility”
? “83 – Skilled nursing facility with a planned acute care hospital inpatient readmission”
? “92 – Certified Medicaid nursing facility with a planned acute care hospital inpatient readmission”
Hospitals/Survey vendors must retain documentation that verifies all exclusions and ineligible patients. This documentation is subject to review.
Note: Patients must be included in the HCAHPS Survey sample frame unless the hospital/ survey vendor has positive evidence that a patient is ineligible or fits within an excluded category. If information is missing on any variable that affects survey eligibility when the sample frame is constructed, the patient must be included in the sample frame. 
For more details, see HCAHPS Quality Assurance Guidelines V9.0 (QAG V9.0), pp. 49-68 at 
http://www.hcahpsonline.org/qaguidelines.aspx</t>
  </si>
  <si>
    <t>There is a two-stage process for determining whether a discharged patient can be included in the HCAHPS Sample Frame. The first stage is to determine whether the discharged patient meets the HCAHPS eligibility criteria, listed above. If the patient meets the eligibility criteria, then a second set of criteria is applied: Exclusions from the HCAHPS Survey.
Patients who meet the eligible population criteria outlined above are to be included in the HCAHPS Sample Frame. However, there are a few categories of otherwise eligible patients who are excluded from the sample frame. These are: 
? “No-Publicity” patients – Patients who request that they not be contacted (see below)
? Court/Law enforcement patients (i.e., prisoners); this does not include patients residing in halfway houses
? Patients with a foreign home address (the U.S. territories – Virgin Islands, Puerto Rico, Guam, American Samoa, and Northern Mariana Islands are not considered foreign addresses and therefore, are not excluded)
? Patients discharged to hospice care (Hospice-home or Hospice-medical facility)
? Patients who are excluded because of state regulations 
? Patients discharged to nursing homes and skilled nursing facilities 
“No-Publicity” patients are defined as those who voluntarily sign a “no-publicity” request while hospitalized or who directly request a survey vendor or hospital not to contact them (“Do Not Call List”). These patients should be excluded from the HCAHPS Survey. However, documentation of patients’ “no-publicity” status must be retained for a minimum of three years.
Court/Law enforcement patients (i.e., prisoners) are excluded from HCAHPS because of both the logistical difficulties in administering the survey to them in a timely manner, and regulations governing surveys of this population. These individuals can be identified by the admission source (UB-04 field location 15) “8 – Court/Law enforcement,” patient discharge status code (UB-04 field location 17) “21 – Discharged/transferred to court/law enforcement,” or patient discharge status code “87 – Discharged/transferred to court/law enforcement with a planned acute care hospital inpatient readmission.” This does not include patients residing in halfway houses.
Patients with a foreign home address are excluded from HCAHPS because of the logistical difficulty and added expense of calling or mailing outside of the United States (the U.S. territories - Virgin Islands, Puerto Rico, Guam, American Samoa, and Northern Mariana Islands are not considered foreign addresses and therefore, are not excluded).
Patients discharged to hospice care are excluded from HCAHPS because of the heightened likelihood that they will expire before the survey process can be completed. Patients with a “Discharge Status” of “50 – Hospice – home” or “51 – Hospice – medical facility” would not be included in the sample frame. “Discharge Status” is the same as the UB-04 field location 17.
Some state regulations place further restrictions on patients who may be contacted after discharge. It is the responsibility of the hospital/survey vendor to identify any applicable regulations and to exclude those patients as required by law or regulation in the state in which the hospital operates. 
Patients discharged to nursing homes and skilled nursing facilities are excluded from HCAHPS. This applies to patients with a “Discharge Status” (UB-04 field location 17) of:
? “03 – Skilled nursing facility”
? “61 – SNF Swing bed within hospital”
? “64 – Certified Medicaid nursing facility”
? “83 – Skilled nursing facility with a planned acute care hospital inpatient readmission”
? “92 – Certified Medicaid nursing facility with a planned acute care hospital inpatient readmission”
Hospitals/Survey vendors must retain documentation that verifies all exclusions and ineligible patients. This documentation is subject to review.
Note: Patients must be included in the HCAHPS Survey sample frame unless the hospital/ survey vendor has positive evidence that a patient is ineligible or fits within an excluded category. If information is missing on any variable that affects survey eligibility when the sample frame is constructed, the patient must be included in the sample frame. 
Patients Discharged to Health Care Facilities 
Patients discharged to health care facilities other than nursing homes (e.g., long-term care facilities, assisted living facilities and group homes), who are deemed eligible based on the above criteria, must be included in the HCAHPS sample frame. Patients residing in halfway homes, who are deemed eligible, must be included in the HCAHPS sample frame. CMS is aware that contacting patients residing in these facilities may be difficult. Nevertheless, hospitals/survey vendors must attempt to contact all patients in the sample in accordance with HCAHPS protocols.
Note: Patients discharged to nursing homes and skilled nursing facilities are excluded from HCAHPS Survey administration. This applies to patients with a “Discharge Status” (UB-04 field location 17) of: “03 – Skilled nursing facility,” “61– SNF Swing bed within hospital” “64 – Certified Medicaid nursing facility,” “83 – Skilled nursing facility with a planned acute care hospital inpatient readmission,” and “92 – Certified Medicaid nursing facility with a planned acute care hospital inpatient readmission.”</t>
  </si>
  <si>
    <r>
      <rPr>
        <b/>
        <sz val="10"/>
        <rFont val="Calibri"/>
        <family val="2"/>
      </rPr>
      <t>30-Day All-Cause Risk Standardized Readmission Rate Following Heart Failure Hospitalization (risk adjusted)</t>
    </r>
    <r>
      <rPr>
        <sz val="10"/>
        <rFont val="Calibri"/>
        <family val="2"/>
      </rPr>
      <t>. The measure estimates a hospital-level risk-standardized readmission rate (RSRR) for patients discharged from the hospital with a principal diagnosis of heart failure (HF). The outcome is defined as unplanned readmission for any cause within 30 days of the discharge date for the index admission. A specified set of planned readmissions do not count as readmissions. The target population is patients 18 and over. CMS annually reports the measure for patients who are 65 years or older and are either enrolled in fee-for-service (FFS) Medicare and hospitalized in non-federal hospitals or are hospitalized in Veterans Health Administration (VA) facilities.</t>
    </r>
  </si>
  <si>
    <t>The outcome for this measure is 30-day readmission. We define readmission as an inpatient admission for any cause, with the exception of certain planned readmissions, within 30 days from the date of discharge from the index HF admission. If a patient has more than one unplanned admission within 30 days of discharge from the index admission, only the first one is counted as a readmission. The measure looks for a dichotomous yes or no outcome of whether each admitted patient has an unplanned readmission within 30 days. However, if the first readmission after discharge is considered planned, any subsequent unplanned readmission is not counted as an outcome for that index admission because the unplanned readmission could be related to care provided during the intervening planned readmission rather than during the index admission.</t>
  </si>
  <si>
    <t>The target population for this measure is patients aged 18 years and older discharged from the hospital with a principal diagnosis of HF with a complete claims history for the 12 months prior to admission. The measure is currently publicly reported by CMS for patients 65 years and older who are either Medicare FFS beneficiaries admitted to non-federal hospitals or patients admitted to VA hospitals. 
As noted above, this measure can also be used for an all-payer population aged 18 years and older. We have explicitly tested the measure in both patients aged 18+ years and those aged 65+ years.</t>
  </si>
  <si>
    <r>
      <t xml:space="preserve">AMI 30-day all cause re-admission rate. </t>
    </r>
    <r>
      <rPr>
        <sz val="10"/>
        <rFont val="Calibri"/>
        <family val="2"/>
      </rPr>
      <t>The measure estimates a hospital-level 30-day risk-standardized readmission rate (RSRR) for patients discharged from the hospital with a principal diagnosis of acute myocardial infarction (AMI). The outcome is defined as unplanned readmission for any cause within 30 days of the discharge date for the index admission. A specified set of planned readmissions do not count as readmissions. The target population is patients aged 18 years and older. CMS annually reports the measure for individuals who are 65 years and older and are either Medicare fee-for-service (FFS) beneficiaries hospitalized in non-federal hospitals or patients hospitalized in Department of Veterans Affairs (VA) facilities.</t>
    </r>
  </si>
  <si>
    <t>The outcome for this measure is 30-day readmission. We define readmission as an inpatient admission for any cause, with the exception of certain planned readmissions, within 30 days from the date of discharge from the index AMI admission. If a patient has more than one unplanned admission within 30 days of discharge from the index admission, only the first one is counted as a readmission. The measure looks for a dichotomous yes or no outcome of whether each admitted patient has an unplanned readmission within 30 days. However, if the first readmission after discharge is considered planned, then no readmission is counted, regardless of whether a subsequent unplanned readmission takes place. This is because it is not clear whether such readmissions are appropriately attributed to the original index admission or the intervening planned readmission.</t>
  </si>
  <si>
    <t>The target population for this measure is patients aged 18 years and older hospitalized for AMI. The measure is currently publicly reported by CMS for those 65 years and older who are either Medicare FFS beneficiaries admitted to non-federal hospitals or patients admitted to VA hospitals.
The measure includes admissions for patients discharged from the hospital with a principal diagnosis of AMI and with a complete claims history for the 12 months prior to admission.
As noted above, this measure can also be used for an all-payer population aged 18 years and older. We have explicitly tested the measure in both patients aged 18+ years and those aged 65+ years.
As noted above, this measure can also be used for an all-payer population aged 18 years and older. We have explicitly tested the measure in both patients aged 18+ years and those aged 65+ years. We have attached a report detailing our all-payer testing for this measure.</t>
  </si>
  <si>
    <t>For all cohorts, the measure excludes admissions for patients:
-discharged against medical advice (AMA) (because providers did not have the opportunity to deliver full care and prepare the patient for discharge);
-admitted and then discharged on the same day (because it is unlikely these are clinically significant AMIs); 
-admitted with AMI within 30 days of discharge from a qualifying index admission (Admissions within 30 days of discharge of an index admission will be considered readmissions. No admission is counted as a readmission and an index admission. The next eligible admission after the 30-day time period following an index admission will be considered another index admission.)
For Medicare FFS patients, the measure additionally excludes admissions for patients:
-without at least 30 days post-discharge enrollment in FFS Medicare (because the 30-day readmission outcome cannot be assessed in this group).</t>
  </si>
  <si>
    <r>
      <t xml:space="preserve">Pneumonia 30-day all-cause re-admission rate. </t>
    </r>
    <r>
      <rPr>
        <sz val="10"/>
        <rFont val="Calibri"/>
        <family val="2"/>
      </rPr>
      <t>The measure estimates a hospital-level risk-standardized readmission rate (RSRR) for patients discharged from the hospital with a principal diagnosis of pneumonia. The outcome is defined as unplanned readmission for any cause within 30 days of the discharge date for the index admission. A specified set of planned readmissions do not count as readmissions. The target population is patients 18 and over. CMS annually reports the measure for patients who are 65 years or older and are either enrolled in fee-for-service (FFS) Medicare and hospitalized in non-federal hospitals or are hospitalized in Veterans Health Administration (VA) facilities.</t>
    </r>
  </si>
  <si>
    <t>The measure estimates a hospital-level risk-standardized readmission rate (RSRR) for patients discharged from the hospital with a principal diagnosis of pneumonia. The outcome is defined as unplanned readmission for any cause within 30 days of the discharge date for the index admission. A specified set of planned readmissions do not count as readmissions. The target population is patients 18 and over. CMS annually reports the measure for patients who are 65 years or older and are either enrolled in fee-for-service (FFS) Medicare and hospitalized in non-federal hospitals or are hospitalized in Veterans Health Administration (VA) facilities.</t>
  </si>
  <si>
    <t>The target population for this measure is patients aged 18 years and older discharged from the hospital with a principal diagnosis of pneumonia with a complete claims history for the 12 months prior to admission. The measure is currently publicly reported by CMS for those 65 years and older who are either Medicare FFS beneficiaries admitted to non-federal hospitals or patients admitted to VA hospitals. 
As noted above, this measure can also be used for an all-payer population aged 18 years and older. We have explicitly tested the measure in both patients aged 18+ years and those aged 65+ years.</t>
  </si>
  <si>
    <t>For all cohorts, the measure excludes admissions for patients:
-Discharged against medical advice (AMA);
-Admitted with pneumonia within 30 days of discharge from a qualifying index admission (Admissions within 30 days of discharge of an index admission will be considered readmissions. No admission is counted as a readmission and an index admission. The next eligible admission after the 30-day time period following an index admission will be considered another index admission.)
For Medicare FFS patients, the measure additionally excludes admissions for patients:
-Without at least 30 days post-discharge enrollment in FFS Medicare</t>
  </si>
  <si>
    <r>
      <t xml:space="preserve">30-day Risk Standardized COPD Readmission. </t>
    </r>
    <r>
      <rPr>
        <sz val="10"/>
        <rFont val="Calibri"/>
        <family val="2"/>
      </rPr>
      <t>The measure estimates a hospital-level risk-standardized readmission rate (RSRR) for patients discharged from the hospital with either a principal diagnosis of COPD or a principal diagnosis of respiratory failure with a secondary diagnosis of acute exacerbation of COPD. The outcome is defined as unplanned readmission for any cause within 30 days of the discharge date for the index admission. A specified set of planned readmissions do not count as readmissions. The target population is patients 40 and over. CMS will annually report the measure for patients who are 65 years or older, are enrolled in fee-for-service (FFS) Medicare and hospitalized in non-federal hospitals.</t>
    </r>
  </si>
  <si>
    <t>The outcome for this measure is 30-day readmission. We define readmission as an inpatient admission for any cause, with the exception of certain planned readmissions, within 30 days from the date of discharge from the index admission for patients discharged from the hospital with either a principal diagnosis of COPD or a principal diagnosis of respiratory failure with a secondary diagnosis of acute exacerbation of COPD. If a patient has more than one unplanned admission within 30 days of discharge from the index admission, only the first one is counted as a readmission. The measure looks for a dichotomous yes or no outcome of whether each admitted patient has an unplanned readmission within 30 days. However, if the first readmission after discharge is considered planned, any subsequent unplanned readmission is not counted as an outcome for that index admission because the unplanned readmission could be related to care provided during the intervening planned readmission rather than during the index admission.</t>
  </si>
  <si>
    <t>The target population for this measure is patients aged 40 years and older discharged from the hospital with either a principal diagnosis of COPD (see codes below) OR a principal diagnosis of respiratory failure (see codes below) WITH a secondary discharge diagnosis of acute exacerbation of COPD (see codes below) and with a complete claims history for the 12 months prior to admission. CMS will annually report the measure for patients who are 65 years or older, are enrolled in fee-for-service (FFS) Medicare and hospitalized in non-federal hospitals. 
As noted above, this claims-based measure can be used in either of two patient cohorts: (1) patients aged 65 years or older or (2) patients aged 40 years or older. We have explicitly tested the measure in both age groups.</t>
  </si>
  <si>
    <t>For all cohorts, the measure excludes admissions for patients:
-Discharged against medical advice (AMA);
-Admitted with COPD within 30 days of discharge from a qualifying index admission (Admissions within 30 days of discharge of an index admission will be considered readmissions. No admission is counted as a readmission and an index admission. The next eligible admission after the 30-day time period following an index admission will be considered another index admission.)
For Medicare FFS patients, the measure additionally excludes admissions for patients:
-Without at least 30 days post-discharge enrollment in FFS Medicare</t>
  </si>
  <si>
    <r>
      <t xml:space="preserve">30-day Risk Standardized Readmission following Total Hip/Total Knee Antrhoplasty. </t>
    </r>
    <r>
      <rPr>
        <sz val="10"/>
        <rFont val="Calibri"/>
        <family val="2"/>
      </rPr>
      <t>This measure estimates hospital-level 30-day RSRRs following elective primary THA and/or TKA in patients 65 years and older.</t>
    </r>
  </si>
  <si>
    <t>The outcome for this measure is a readmission to any acute care hospital, for any reason, with the exception of certain planned readmissions, occurring within 30 days of the discharge date of the index hospitalization. For more details on the Planned Readmission Algorithm, please see the report titled “2014 Procedure-Specific Readmission Measures Updates and Specifications Report: Elective Primary Total Hip Arthroplasty (THA) and/or Total Knee Arthroplasty (TKA) Version 3.0” posted on the web page provided in data field S.1.
If a patient has more than one unplanned admission within 30 days of discharge from the index admission, only the first one is counted as a readmission. The measure looks for a dichotomous yes or no outcome of whether each admitted patient has an unplanned readmission within 30 days. However, if the first readmission after discharge is considered planned, any subsequent unplanned readmission is not counted as an outcome for that index admission because the unplanned readmission could be related to care provided during the intervening planned readmission rather than during the index admission.</t>
  </si>
  <si>
    <t>The target population for this measure includes admissions for patients at least 65 years of age undergoing elective primary THA and/or TKA procedures</t>
  </si>
  <si>
    <t>The measure excludes admissions for patients:
1) Without at least 30 days post-discharge enrollment in FFS Medicare
2) Who were discharged against medical advice (AMA)
3) Admitted for the index procedure and subsequently transferred to another acute care facility
4) Who had more than two THA/TKA procedure codes during the index hospitalization
If patient has two qualifying THA/TKA procedures in the same year, the measure randomly selects one index admission per patient per year for inclusion in the cohort.</t>
  </si>
  <si>
    <t>The outcome for this measure is 30-day readmission. We define readmission as an inpatient admission for any cause, with the exception of certain planned readmissions, within 30 days from the date of discharge from an eligible index admission. If a patient has more than one unplanned admission within 30 days of discharge from the index admission, only the first one is counted as a readmission. However, if the first readmission after discharge is considered planned, any subsequent unplanned readmission is not counted as an outcome for that index admission, because the unplanned readmission could be related to care provided during the intervening planned readmission rather than during the index admission.</t>
  </si>
  <si>
    <t>The target population for this measure is patients aged 18 years and older discharged from the hospital with a complete claims history for the 12 months prior to admission. The measure is currently publicly reported by CMS for those 65 years and older who are Medicare FFS beneficiaries admitted to non-federal hospitals. 
As noted above, this measure can also be used for an all-payer population aged 18 years and older. We have explicitly tested the measure in both patients aged 18+ years and those aged 65+ years.</t>
  </si>
  <si>
    <t>For all cohorts, the measure excludes admissions for patients:
-Admitted to a PPS-exempt cancer hospital;
-Without at least 30 days post-discharge enrollment in Medicare FFS;
-Discharged against medical advice (AMA);
-Admitted for primary psychiatric diagnoses; 
-Admitted for rehabilitation; or
-Admitted for medical treatment of cancer. 
Additionally, in the all-payer cohort, we exclude obstetric admissions because the measure was developed among patients aged 65 years or older.</t>
  </si>
  <si>
    <t>The outcome for the measure is any complication occurring during the index admission (not coded present on arrival) to 90 days post-date of the index admission. Complications are counted in the measure only if they occur during the index hospital admission or during a readmission. The complication outcome is a dichotomous (yes/no) outcome. If a patient experiences one or more of these complications in the applicable time period, the complication outcome for that patient is counted in the measure as a "yes".</t>
  </si>
  <si>
    <t>The target population for this measure includes admissions for patients at least 65 years of age undergoing elective primary THA and/or TKA procedures.</t>
  </si>
  <si>
    <t>The measure excludes admissions for patients:
1) Who were discharged against medical advice (AMA)
2) Who had more than two THA/TKA procedure codes during the index hospitalization
If patient has two qualifying THA/TKA procedures in the same year, the measure randomly selects one index admission per patient per year for inclusion in the cohort.</t>
  </si>
  <si>
    <r>
      <t xml:space="preserve">Death among surgical inpatients with serious, treatable complications. </t>
    </r>
    <r>
      <rPr>
        <sz val="10"/>
        <rFont val="Calibri"/>
        <family val="2"/>
      </rPr>
      <t>In-hospital deaths per 1,000 surgical discharges, among patients ages 18 through 89 years or obstetric patients, with serious treatable complications (deep vein thrombosis/ pulmonary embolism, pneumonia, , sepsis, shock/cardiac arrest or gastrointestinal hemorrhage/acute ulcer). Includes metrics for the number of discharges for each type of complication. Excludes cases transferred to an acute care facility.</t>
    </r>
  </si>
  <si>
    <t>Overall:
Number of deaths (DISP=20) among cases meeting the inclusion and exclusion rules for the denominator.
[Details for numerator by stratum are included in S.6. Numerator Details]</t>
  </si>
  <si>
    <t>Overall:
Surgical discharges, for patients ages 18 through 89 years or MDC 14 (pregnancy, childbirth, and puerperium), with all of the following:
• any-listed ICD-9-CM procedure codes for an operating room procedure; and
• the principal procedure occurring within 2 days of admission or an admission type of elective (ATYPE=3); and
• meet the inclusion and exclusion criteria for Stratum A (deep vein thrombosis or pulmonary embolism), Stratum B (pneumonia), , Stratum C (sepsis), Stratum D (shock or cardiac arrest), or Stratum E (gastrointestinal hemorrhage or acute ulcer) defined below.
Surgical discharges are defined by specific DRG or MS-DRG codes. 
[Denominator details by stratum are included in S.9. Denominator Details]</t>
  </si>
  <si>
    <r>
      <t xml:space="preserve">Participation in a Systematic Database for Cardiac Surgery.  </t>
    </r>
    <r>
      <rPr>
        <sz val="10"/>
        <rFont val="Calibri"/>
        <family val="2"/>
      </rPr>
      <t>Participation in a clinical database with broad state, regional, or national representation, that provides regular performance reports based on benchmarked data</t>
    </r>
  </si>
  <si>
    <r>
      <t xml:space="preserve">Catheter-associated urinary tract infection. </t>
    </r>
    <r>
      <rPr>
        <sz val="10"/>
        <rFont val="Calibri"/>
        <family val="2"/>
      </rPr>
      <t>Standardized Infection Ratio (SIR) of healthcare-associated, catheter-associated urinary tract infections (UTI) will be calculated among patients in bedded inpatient care locations, except level II or level III neonatal intensive care units (NICU. 
This includes acute care general hospitals, long-term acute care hospitals, rehabilitation hospitals, oncology hospitals, and behavior health hospitals.</t>
    </r>
  </si>
  <si>
    <t>Total number of observed healthcare-associated CAUTI among patients in bedded inpatient care locations (excluding patients in Level II or III neonatal ICUs).</t>
  </si>
  <si>
    <t>The following are not considered indwelling catheters by NHSN definitions:
1.Suprapubic catheters 
2.Condom catheters 
3.“In and out” catheterizations
4. Nephrostomy tubes
Note, that if a patient has either a nephrostomy tube or a suprapubic catheter and also has an indwelling urinary catheter, the indwelling urinary catheter will be included in the CAUTI surveillance.</t>
  </si>
  <si>
    <r>
      <t xml:space="preserve">Central line-associated blood stream infection. </t>
    </r>
    <r>
      <rPr>
        <sz val="10"/>
        <rFont val="Calibri"/>
        <family val="2"/>
      </rPr>
      <t>Standardized Infection Ratio (SIR) of healthcare-associated, central line-associated bloodstream infections (CLABSI) will be calculated among patients in bedded inpatient care locations. 
This includes acute care general hospitals, long-term acute care hospitals, rehabilitation hospitals, oncology hospitals, and behavioral health hospitals.</t>
    </r>
  </si>
  <si>
    <t>Total number of observed healthcare-associated CLABSI among patients in bedded inpatient care locations.</t>
  </si>
  <si>
    <t>1. Pacemaker wires and other non-lumened devices inserted into central blood vessels or the heart are excluded as CLs.
2. Extracoporeal membrane oxygenation lines, femoral arterial catheters, intraaortic balloon pump devices, and hemodialysis reliable outflow catheters (HeRO) are excluded as CLs.
3. Peripheral intravenous lines are excluded as CLs.</t>
  </si>
  <si>
    <t>Deep incisional primary (DIP) and organ/space SSIs during the 30-day postoperative period among patients = 18 years of age, who undergo inpatient colon surgeries or abdominal hysterectomies. SSIs will be identified before discharge from the hospital, upon readmission to the same hospital, or during outpatient care or admission to another hospital (post-discharge surveillance). Case accrual will be guided by sampling algorithms as described below.</t>
  </si>
  <si>
    <t>Persons under the age of 18, those having a procedure performed on an outpatient basis, those with ASA Class VI (6) are excluded. In the NHSN, patients without primary closure of the surgical incision are not considered eligible cases and are excluded- the NSQIP will match this practice for this measure, although this is not standard practice within the NSQIP.</t>
  </si>
  <si>
    <t>Total number of observed hospital-onset unique blood source MRSA LabID events among all inpatients in the facility.</t>
  </si>
  <si>
    <t>Data from patients who are not assigned to an inpatient bed are excluded from the denominator counts. These include outpatient clinic and emergency department visits.</t>
  </si>
  <si>
    <r>
      <t xml:space="preserve">Clostridium Difficile (C.Diff). </t>
    </r>
    <r>
      <rPr>
        <sz val="10"/>
        <rFont val="Calibri"/>
        <family val="2"/>
      </rPr>
      <t>Standardized infection ratio (SIR) of hospital-onset CDI Laboratory-identified events (LabID events) among all inpatients in the facility, excluding well-baby nurseries and neonatal intensive care units (NICUs).</t>
    </r>
  </si>
  <si>
    <t>Number of HCP who are working in the healthcare facility for at least 1 working day between October 1 and March 31 of the following year, regardless of clinical responsibility or patient contact. 
Denominators are to be calculated separately for:
(a) Employees: all persons who receive a direct paycheck from the reporting facility (i.e., on the facility’s payroll). 
(b) Licensed independent practitioners: include physicians (MD, DO), advanced practice nurses, and physician assistants only who are affiliated with the reporting facility who do not receive a direct paycheck from the reporting facility.
(c) Adult students/trainees and volunteers: include all adult students/trainees and volunteers who do not receive a direct paycheck from the reporting facility.</t>
  </si>
  <si>
    <r>
      <t xml:space="preserve">Pneumococcal Immunization (PPV 23). </t>
    </r>
    <r>
      <rPr>
        <sz val="10"/>
        <rFont val="Calibri"/>
        <family val="2"/>
      </rPr>
      <t>Inpatients age 65 years and older and 5-64 years of age who have a high risk condition who are screened for Pneumococcal Vaccine status and vaccinated prior to discharge if indicated.</t>
    </r>
  </si>
  <si>
    <t>Inpatients age 65 years and older and 5-64 years of age who have a high risk condition who are screened for Pneumococcal Vaccine status and vaccinated prior to discharge if indicated.</t>
  </si>
  <si>
    <t>Excluded patients consist of the following; Patients who expire prior to hospital discharge, patients with an organ transplant during the current hospitalization, pregnant women, patients who have a length of stay greater than 120 days, patients who are transferred or discharged to another acute care hospital and patients who leave against medical advice (AMA). See attachments of the ICD-9 and ICD-10 tables for transplants and pregnancy.</t>
  </si>
  <si>
    <t>Excluded patients consist of the following; Patients who expire prior to hospital discharge and patients with an organ transplant during the current hospitalization. See the 2a1.9 for ICD-9 and ICD-10 tables for transplants. Patients for whom vaccination was indicated, but supply had not been received by the hospital due to problems with vaccine production or distribution. Patients who have a Length of Stay greater than 120 days. Patients who are transferred or discharged to another acute care hospital. Patients who leave Against Medical Advice (AMA)</t>
  </si>
  <si>
    <r>
      <rPr>
        <b/>
        <sz val="10"/>
        <rFont val="Calibri"/>
        <family val="2"/>
      </rPr>
      <t xml:space="preserve">ED throughput: median time from ED arrival to ED departure for admitted patients. </t>
    </r>
    <r>
      <rPr>
        <sz val="10"/>
        <rFont val="Calibri"/>
        <family val="2"/>
      </rPr>
      <t>Median time from emergency department arrival to time of departure from the emergency room for patients admitted to the facility from the emergency department.</t>
    </r>
  </si>
  <si>
    <t>Continuous Variable Statement: Time (in minutes) from ED arrival to ED departure for patients admitted to the facility from the emergency department.</t>
  </si>
  <si>
    <t>Patients who are not an ED Patient.</t>
  </si>
  <si>
    <r>
      <rPr>
        <b/>
        <sz val="10"/>
        <rFont val="Calibri"/>
        <family val="2"/>
      </rPr>
      <t xml:space="preserve">ED throughput: admit decision time to ED departure time for admitted patients. </t>
    </r>
    <r>
      <rPr>
        <sz val="10"/>
        <rFont val="Calibri"/>
        <family val="2"/>
      </rPr>
      <t>Median time from admit decision time to time of departure from the emergency department for emergency department patients admitted to inpatient status.</t>
    </r>
  </si>
  <si>
    <t>Continuous Variable Statement: Time (in minutes) from admit decision time to time of departure from the emergency department for admitted patients.
Included Populations: 
Any ED Patient from the facility’s emergency department</t>
  </si>
  <si>
    <t>Continuous Variable Statement: Time (in minutes) from admit decision time to time of departure from the emergency department for admitted patients.
Included Populations: 
Any ED Patient from the facility’s emergency department
Denominator Statement:
Continuous Variable Statement: Time (in minutes) from admit decision time to time of departure from the emergency department for admitted patients.
Included Populations: 
Any ED Patient from the facility’s emergency department 
Excluded Populations: 
Patients who are not an ED Patient
Data Elements: 
• Decision to Admit Date
• Decision to Admit Time
• ED Departure Date
• ED Departure Time
• ED Patient
• ICD-9-CM Principal Diagnosis Code</t>
  </si>
  <si>
    <r>
      <t>VTE Prophylaxis.</t>
    </r>
    <r>
      <rPr>
        <sz val="10"/>
        <rFont val="Calibri"/>
        <family val="2"/>
      </rPr>
      <t xml:space="preserve"> This measure captures the proportion of ischemic or hemorrhagic stroke patients who received VTE prophylaxis or have documentation why no VTE prophylaxis was given on the day of or the day after hospital admission. This measure is a part of a set of eight nationally implemented measures that address stroke care (STK-2: Discharged on Antithrombotic Therapy, STK-3: Anticoagulation Therapy for Atrial Fibrillation/Flutter, STK-4: Thrombolytic Therapy, STK-5: Antithrombotic Therapy By End of Hospital Day 2, STK-6 Discharged on Statin Medication, STK-8: Stroke Education, and STK-10: Assessed for Rehabilitation) that are used in The Joint Commission’s hospital accreditation and Disease-Specific Care certification programs.</t>
    </r>
  </si>
  <si>
    <r>
      <t xml:space="preserve">Antithrombotic therapy for ischemic stroke. </t>
    </r>
    <r>
      <rPr>
        <sz val="10"/>
        <rFont val="Calibri"/>
        <family val="2"/>
      </rPr>
      <t>This measure captures the proportion of ischemic stroke patients prescribed antithrombotic therapy at hospital discharge. This measure is a part of a set of eight nationally implemented measures that address stroke care (STK-1: Venous Thromboembolism (VTE) Prophylaxis, STK-3: Anticoagulation Therapy for Atrial Fibrillation/Flutter, STK-4: Thrombolytic Therapy,STK-5: Antithrombotic Therapy By End of Hospital Day 2, STK-6 Discharged on Statin Medication, STK-8: Stroke Education, and STK-10: Assessed for Rehabilitation) that are used in The Joint Commission’s hospital accreditation and Disease-Specific Care certification programs.</t>
    </r>
  </si>
  <si>
    <t>Ischemic stroke patients prescribed antithrombotic therapy at hospital
discharge.</t>
  </si>
  <si>
    <t>Ischemic stroke patients.</t>
  </si>
  <si>
    <r>
      <t xml:space="preserve">Anticoagulation therapy for Afib/flutter. </t>
    </r>
    <r>
      <rPr>
        <sz val="10"/>
        <rFont val="Calibri"/>
        <family val="2"/>
      </rPr>
      <t>This measure captures the proportion of ischemic stroke patients with atrial fibrillation/flutter who are prescribed anticoagulation therapy at hospital discharge. This measure is a part of a set of eight nationally implemented measures that address stroke care (STK-1: Venous Thromboembolism (VTE) Prophylaxis, STK-2: Discharged on Antithrombotic Therapy, STK-4: Thrombolytic Therapy, STK-5: Antithrombotic Therapy By End of Hospital Day 2, STK-6 Discharged on Statin Medication, STK-8: Stroke Education, and STK-10: Assessed for Rehabilitation) that are used in The Joint Commission’s hospital accreditation and Disease-Specific Care certification programs.</t>
    </r>
  </si>
  <si>
    <t>Ischemic stroke patients prescribed anticoagulation therapy at hospital discharge.</t>
  </si>
  <si>
    <t>Ischemic stroke patients with documented atrial fibrillation/flutter.</t>
  </si>
  <si>
    <r>
      <t xml:space="preserve">Thrombolytic therapy for acute ischemic stroke. </t>
    </r>
    <r>
      <rPr>
        <sz val="10"/>
        <rFont val="Calibri"/>
        <family val="2"/>
      </rPr>
      <t>This measure captures the proportion of acute ischemic stroke patients who arrive at this hospital within 2 hours of time last known well for whom IV t-PA was initiated at this hospital within 3 hours of time last known well. This measure is a part of a set of eight nationally implemented measures that address stroke care (STK-1: Venous Thromboembolism (VTE) Prophylaxis, STK-2: Discharged on Antithrombotic Therapy, STK-3: Anticoagulation Therapy for Atrial Fibrillation/Flutter, STK-5: Antithrombotic Therapy By End of Hospital Day 2, STK-6 Discharged on Statin Medication, STK-8: Stroke Education, and STK-10: Assessed for Rehabilitation) that are used in The Joint Commission’s hospital accreditation and Disease-Specific Care certification programs.</t>
    </r>
  </si>
  <si>
    <r>
      <t xml:space="preserve">Antithrombotic therapy by the end of hospital day 2. </t>
    </r>
    <r>
      <rPr>
        <sz val="10"/>
        <rFont val="Calibri"/>
        <family val="2"/>
      </rPr>
      <t>This measure captures the proportion of ischemic stroke patients who had antithrombotic therapy administered by end of hospital day two (with the day of arrival being day 1). This measure is a part of a set of eight nationally implemented measures that address stroke care (STK-1: Venous Thromboembolism (VTE) Prophylaxis, STK-2: Discharged on Antithrombotic Therapy, STK-3: Anticoagulation Therapy for Atrial Fibrillation/Flutter, STK-4: Thrombolytic Therapy, STK-6: Discharged on Statin Medication, STK-8: Stroke Education, and STK-10: Assessed for Rehabilitation) that are used in The Joint Commission’s hospital accreditation and Disease-Specific Care certification programs.</t>
    </r>
  </si>
  <si>
    <t>Ischemic stroke patients who had antithrombotic therapy administered by end of hospital day two.</t>
  </si>
  <si>
    <r>
      <t xml:space="preserve">Discharged on Statin. </t>
    </r>
    <r>
      <rPr>
        <sz val="10"/>
        <rFont val="Calibri"/>
        <family val="2"/>
      </rPr>
      <t>This measure captures the proportion of ischemic stroke patients with LDL greater than or equal to 100 mg/dL, or LDL not measured, or who were on a lipid-lowering medication prior to hospital arrival who are prescribed statin medication at hospital discharge. This measure is a part of a set of eight nationally implemented measures that address stroke care (STK-1: Venous Thromboembolism (VTE) Prophylaxis, STK-2: Discharged on Antithrombotic Therapy, STK-3: Anticoagulation Therapy for Atrial Fibrillation/Flutter, STK-4: Thrombolytic Therapy, STK-5: Antithrombotic Therapy By End of Hospital Day 2, STK-8: Stroke Education, and STK-10: Assessed for Rehabilitation) that are used in The Joint Commission’s hospital accreditation and Disease-Specific Care certification programs.</t>
    </r>
  </si>
  <si>
    <r>
      <t xml:space="preserve">Assessed for rehab. </t>
    </r>
    <r>
      <rPr>
        <sz val="10"/>
        <rFont val="Calibri"/>
        <family val="2"/>
      </rPr>
      <t>This measure captures the proportion of ischemic or hemorrhagic stroke patients assessed for or who received rehabilitation services during the hospital stay. This measure is a part of a set of eight nationally implemented measures that address stroke care (STK-1: Venous Thromboembolism (VTE) Prophylaxis, STK-2: Discharged on Antithrombotic Therapy, STK-3: Anticoagulation Therapy for Atrial Fibrillation/Flutter, STK-4: Thrombolytic Therapy, STK-5: Antithrombotic Therapy By End of Hospital Day 2, STK-6 Discharged on Statin Medication, and STK-8: Stroke Education) that are used in The Joint Commission’s hospital accreditation and Disease-Specific Care certification programs.</t>
    </r>
  </si>
  <si>
    <r>
      <t xml:space="preserve">VTE Prophylaxis. </t>
    </r>
    <r>
      <rPr>
        <sz val="10"/>
        <rFont val="Calibri"/>
        <family val="2"/>
      </rPr>
      <t>This measure assesses the number of patients who received venous thromboembolism (VTE) prophylaxis or have documentation why no VTE prophylaxis was given the day of or the day after hospital admission or surgery end date for surgeries that start the day of or the day after hospital admission. This measure is part of a set of six nationally implemented prevention and treatment measures that address VTE (VTE-2: ICU VTE Prophylaxis, VTE-3: VTE Patients with Anticoagulation Overlap Therapy, VTE-4: VTE Patients Receiving UFH with Dosages/Platelet Count Monitoring, VTE-5: VTE Warfarin Therapy Discharge Instructions and VTE-6:
Hospital Acquired Potentially-Preventable VTE) that are used in The Joint Commission’s accreditation process.</t>
    </r>
  </si>
  <si>
    <t>• Patients less than 18 years of age
• Patients who have a length of stay (LOS) less than two days and greater than 120 days 
• Patients with Comfort Measures Only documented on day of or day after hospital arrival
• Patients enrolled in clinical trials related to VTE
• Patients who are direct admits to intensive care unit (ICU), or transferred to ICU the day of or the day after hospital admission with ICU LOS greater than or equal to one day 
• Patients with ICD-9-CM Principal Diagnosis Code of Mental Disorders or Stroke as defined in Appendix A, Table 7.01, 8.1 or 8.2
• Patients with ICD-9-CM Principal or Other Diagnosis Codes of Obstetrics or VTE as defined in Appendix A, Table 7.02, 7.03 or 7.04
• Patients with ICD-9-CM Principal Procedure Code of Surgical Care Improvement Project (SCIP) VTE selected surgeries as defined in Appendix A, Tables 5.17, 5.19, 5.20, 5.21, 5.22, 5.23, 5.24</t>
  </si>
  <si>
    <r>
      <t xml:space="preserve">ICU VTE Prophylaxis. </t>
    </r>
    <r>
      <rPr>
        <sz val="10"/>
        <rFont val="Calibri"/>
        <family val="2"/>
      </rPr>
      <t>This measure assesses the number of patients who received venous thromboembolism (VTE) prophylaxis or have documentation why no VTE prophylaxis was given the day of or the day after the initial admission (or transfer) to the Intensive Care Unit (ICU) or surgery end date for surgeries that start the day of or the day after ICU admission (or transfer). This measure is part of a set of six prevention and treatment measures that address VTE (VTE-1: VTE Prophylaxis, VTE-3: VTE Patients with Anticoagulation Overlap Therapy, VTE-4: VTE Patients Receiving UFH with Dosages/Platelet Count Monitoring by Protocol, VTE-5: VTE Warfarin Therapy Discharge Instructions and VTE-6: Hospital Acquired Potentially-Preventable VTE).</t>
    </r>
  </si>
  <si>
    <t>• Patients less than 18 years of age 
• Patients who have a hospital length of stay (LOS) less than two days and greater than 120 days 
• Patients with Comfort Measures Only documented on day of or day after hospital arrival 
• Patients enrolled in clinical trials related to VTE 
• Patients with ICU LOS less than one day without VTE prophylaxis administered and documentation for no VTE prophylaxis 
• Patients with ICD-9-CM Principal or Other Diagnosis Code of Obstetrics or VTE as defined in Appendix A, Table 7.02, 7.03, or 7.04 
• Patients with ICD-9-CM Principal Procedure Code of Surgical Care Improvement Project (SCIP) VTE selected surgeries as defined in Appendix A, Tables 5.17, 5.19, 5.20, 5.21, 5.22, 5.23, 5.24 that start the day of or the day after ICU admission or transfer.</t>
  </si>
  <si>
    <r>
      <t xml:space="preserve">VTE patients with anticoaglutation overlap therapy. </t>
    </r>
    <r>
      <rPr>
        <sz val="10"/>
        <rFont val="Calibri"/>
        <family val="2"/>
      </rPr>
      <t>This measure assesses the number of patients diagnosed with confirmed VTE who received an overlap of Parenteral (intravenous [IV] or subcutaneous [subcu]) anticoagulation and warfarin therapy. For patients who received less than five days of overlap therapy, they should be discharged on both medications or have a Reason for Discontinuation of Parenteral Therapy. Overlap therapy should be administered for at least five days with an international normalized ratio (INR) greater than or equal to 2.0 prior to discontinuation of the parenteral anticoagulation therapy, or INR less than 2.0 but discharged on both medications or have a Reason for Discontinuation of Parenteral Therapy. This measure is part of a set of six prevention and treatment measures that address VTE (VTE-1: VTE Prophylaxis, VTE-2: ICU VTE Prophylaxis, VTE-4: VTE Patients Receiving UFH with Dosages/Platelet Count Monitoring, VTE-5: Warfarin Therapy Discharge Instructions and VTE-6: Hospital Acquired Potentially-Preventable VTE).</t>
    </r>
  </si>
  <si>
    <t>Patients with confirmed VTE who received warfarin. The target population includes patients discharged with an ICD-9-CM Principal or Other Diagnosis Codes for VTE as defined in Table 7.03 or Table 7.04.</t>
  </si>
  <si>
    <t>• Patients less than 18 years of age 
• Patients who have a length of stay greater than 120 days 
• Patients with Comfort Measures Only documented 
• Patients enrolled in clinical trials 
• Patients discharged to a health care facility for hospice care 
• Patients discharged to home for hospice care 
• Patients who expired 
• Patients who left against medical advice 
• Patients discharged to another hospital 
• Patients without warfarin therapy during hospitalization 
• Patients without VTE confirmed by diagnostic testing</t>
  </si>
  <si>
    <r>
      <t>Elective delivery prior to 39 completed weeks of gestation.</t>
    </r>
    <r>
      <rPr>
        <sz val="10"/>
        <rFont val="Calibri"/>
        <family val="2"/>
      </rPr>
      <t xml:space="preserve"> This measure assesses patients with elective vaginal deliveries or elective cesarean sections at &gt;= 37 and &lt; 39 weeks of gestation completed. This measure is a part of a set of five nationally implemented measures that address perinatal care (PC-02: Cesarean Section, PC-03: Antenatal Steroids, PC-04: Health Care-Associated Bloodstream Infections in Newborns, PC-05: Exclusive Breast Milk Feeding)</t>
    </r>
  </si>
  <si>
    <t>Patients with elective deliveries with ICD-9-CM Principal Procedure Code or ICD-9-CM Other Procedure Codes for one or more of the following: 
• Medical induction of labor as defined in Appendix A, Table 11.05 available at: http://manual.jointcommission.org 
• Cesarean section as defined in Appendix A, Table 11.06 and all of the following:
not in Labor
not experiencing Spontaneous Rupture of Membranes
no history of a Prior Uterine Surgery available at: http://manual.jointcommission.org</t>
  </si>
  <si>
    <t>Patients delivering newborns with &gt;= 37 and &lt; 39 weeks of gestation completed with ICD-9-CM Principal or Other Diagnosis Codes for pregnancy as defined in Appendix A, Tables 11.01, 11.02, 11.03 or 11.04 available at: http://manual.jointcommission.org and with ICD-9-CM Principal Diagnosis Code or ICD-9-CM Other Diagnosis Codes for planned cesarean section in labor as defined in Appendix A, Table 11.06.1 available at: http://manual.jointcommission.org</t>
  </si>
  <si>
    <t>• ICD-9-CM Principal Diagnosis Code or ICD-9-CM Other Diagnosis Codes for conditions possibly justifying elective delivery prior to 39 weeks gestation as defined in Appendix A, Table 11.07
• Less than 8 years of age 
• Greater than or equal to 65 years of age 
• Length of Stay &gt;120 days 
• Enrolled in clinical trials
• Gestational Age &lt; 37 or &gt;= 39 weeks</t>
  </si>
  <si>
    <r>
      <t xml:space="preserve">Fibrinolytic Therapy Received Within 30 Minutes. </t>
    </r>
    <r>
      <rPr>
        <sz val="10"/>
        <rFont val="Calibri"/>
        <family val="2"/>
      </rPr>
      <t>Emergency Department acute myocardial infarction (AMI) patients receiving fibrinolytic therapy during the ED stay and having a time from ED arrival to fibrinolysis of 30 minutes or less.</t>
    </r>
  </si>
  <si>
    <r>
      <rPr>
        <b/>
        <sz val="10"/>
        <rFont val="Calibri"/>
        <family val="2"/>
      </rPr>
      <t xml:space="preserve">Median Time to Transfer to Another Facility for Acute Coronary Intervention. </t>
    </r>
    <r>
      <rPr>
        <sz val="10"/>
        <rFont val="Calibri"/>
        <family val="2"/>
      </rPr>
      <t>Median time from emergency department arrival to time of transfer to another facility for acute coronary intervention.</t>
    </r>
  </si>
  <si>
    <t>Continuous Variable Statement: 
Time (in minutes) from emergency department arrival to transfer to another facility for acute coronary intervention 
Included Populations:
• ICD-9-CM Principal Diagnosis Code for AMI as defined in Appendix A, OP Table 6.1, and
• E/M Code for emergency department encounter as defined in Appendix A, OP Table 1.0a, and
• Patients discharged/transferred to a short-term general hospital for inpatient care, to a Federal healthcare facility, or to a Critical Access Hospital, and
• Patients not receiving Fibrinolytic Administration as defined in the Data Dictionary, and
• Patients with Transfer for Acute Coronary Intervention as defined in the Data Dictionary</t>
  </si>
  <si>
    <r>
      <t xml:space="preserve">Prophylactic Antibiotic Selection for Surgical Patients </t>
    </r>
    <r>
      <rPr>
        <sz val="10"/>
        <rFont val="Calibri"/>
        <family val="2"/>
      </rPr>
      <t>Percentage of surgical patients aged 18 years and older undergoing procedures with the indications for a first OR second generation cephalosporin prophylactic antibiotic who had an order for first OR second generation cephalosporin for antimicrobial prophylaxis</t>
    </r>
  </si>
  <si>
    <t>Surgical patients who had an order for first OR second generation cephalosporin for antimicrobial prophylaxis</t>
  </si>
  <si>
    <t>Denominator Exceptions: 
Documentation of medical reason(s) for not ordering a first OR second generation cephalosporin for antimicrobial prophylaxis (eg, patients enrolled in clinical trials, patients with documented infection prior to surgical procedure of interest, patients who were receiving antibiotics more than 24 hours prior to surgery [except colon surgery patients taking oral prophylactic antibiotics], patients who were receiving antibiotics within 24 hours prior to arrival [except colon surgery patients taking oral prophylactic antibiotics], other medical reason(s))</t>
  </si>
  <si>
    <t>Endorsed - Reserved(2014)</t>
  </si>
  <si>
    <r>
      <t xml:space="preserve">MRI Lumbar Spine for Low Back Pain </t>
    </r>
    <r>
      <rPr>
        <sz val="10"/>
        <rFont val="Calibri"/>
        <family val="2"/>
      </rPr>
      <t>This measure calculates the percentage of MRI of the Lumbar Spine studies with a diagnosis of low back pain on the imaging claim and for which the patient did not have prior claims-based evidence of antecedent conservative therapy.
Antecedent conservative therapy may include (see subsequent details for codes):
1)Claim(s) for physical therapy in the 60 days preceding the Lumbar Spine MRI
2)Claim(s) for chiropractic evaluation and manipulative treatment in the 60 days preceding the Lumbar Spine MRI
3)Claim(s) for evaluation and management in the period &gt;28 days and &lt;60 days preceding the Lumbar Spine MRI. 
This measure looks at the percentage of MRI of the lumbar spine for low back pain performed in the outpatient setting where conservative therapy was not utilized prior to the MRI. Lumbar MRI is a common study to evaluate patients with suspected disease of the lumbar spine. The most common, appropriate, indications for this study are low back pain accompanied by a measurable neurological deficit in the lower extremity(s) unresponsive to conservative management. The use of this procedure for low back pain (excluding operative, acute injury or tumor patients) is not typically indicated unless the patient has received a period of conservative therapy and serious symptoms persist.
In selecting ICD-10 codes for this measure in 2012, the goal is to convert this measure to a new code set, fully consistent with the intent of the original measure.</t>
    </r>
  </si>
  <si>
    <t>An exclusion diagnosis must be in one of the diagnoses fields on the MRI lumbar spine claim. Based on TEP deliberations occurring in 2011, denominator exclusions endorsed in 2008 were expanded to include “look back” periods for patients with the following ICD-9 diagnoses (please see 2a1.9 for detailed technical specifications).
Cancer: 
140-208, 230-234, 235-239
Look back period: Within 12 months prior to MRI procedure
(An exclusion diagnosis must be in one of the diagnoses fields of any inpatient, outpatient or Carrier claims) 
Trauma: 
800-839, 850-854, 860-869, 905-909, 926.11, 926.12, 929, 952, 958-959
Look back period: Within 45 days prior to MRI procedure
(An exclusion diagnosis must be in one of the diagnoses fields of any inpatient, outpatient or Carrier claims) 
IV Drug Abuse: 
304.0X, 304.1X, 304.2X, 304.4X, 305.4X, 305.5X, 305.6X, 305.7X 
Look back period: Within 12 months prior to MRI procedure
(An exclusion diagnosis must be in one of the diagnoses fields of any inpatient, outpatient or Carrier claims) 
Neurologic Impairment: 
344.60, 344.61, 729.2 
Look back period: Within 12 months prior to MRI procedure
(An exclusion diagnosis must be in one of the diagnoses fields of any inpatient, outpatient or Carrier claims) 
Human Immunodeficiency Virus (HIV): 
042-044 
Look back period: Within 12 months prior to MRI procedure
(An exclusion diagnosis must be in one of the diagnoses fields of any inpatient, outpatient or Carrier claims) 
Unspecified Immune Deficiencies: 
279.3 
Look back period: Within 12 months prior to MRI procedure
(An exclusion diagnosis must be in one of the diagnoses fields of any inpatient, outpatient or Carrier claims) 
Intraspinal abscess: 
324.9, 324.1, 
No look back period. An exclusion diagnosis must be in one of the diagnoses fields on the MRI lumbar spine claim.
In addition to modifying original denominator technical specifications to include diagnostic-specific look back periods, the TEP recommended inclusion of a new exclusion criterion:
Patients with lumbar spine surgery in the 90 days prior to MRI: 
CPT codes: 22010-22865 and 22988</t>
  </si>
  <si>
    <r>
      <t xml:space="preserve">Thorax CT – Use of Contrast Material </t>
    </r>
    <r>
      <rPr>
        <sz val="10"/>
        <rFont val="Calibri"/>
        <family val="2"/>
      </rPr>
      <t>This measure calculates the percentage of thorax computed tomography (CT) studies that are performed with and without contrast out of all thorax CT studies performed (those with contrast, those without contrast, and those with both) at each facility. The measure is calculated based on a one-year window of Medicare claims data. The measure has been publicly reported, annually, by the measure steward, the Centers for Medicare &amp; Medicaid Services (CMS), since 2010, as a component of its Hospital Outpatient Quality Reporting (HOQR) Program.
HOQR is a quality data-reporting program, implemented by CMS for outpatient hospital services. Under this program, hospitals report data using standardized measures of care to receive the full annual update to their Outpatient Prospective Payment System (OPPS) payment rate, effective for payments beginning in calendar year 2009. To meet HOQR Program requirements and receive the full Annual Payment Update (APU) under the OPPS, hospitals must meet administrative, data collection and submission, and data validation requirements. Participating hospitals agree that they will allow CMS to publicly report data for the quality measures (as stated in the current OPPS Final Rule). In the context of this measures reporting program, NQF #0513 is referred to as ´OP-11.´
Regarding interpreting this measure, a high OP-11 value indicates higher facility-level use of concurrent contrast and non-contrast thorax CT studies.</t>
    </r>
  </si>
  <si>
    <t>The number of thorax CT studies with and without contrast ("combined studies").</t>
  </si>
  <si>
    <t>The number of thorax CT studies performed (with contrast, without contrast, or both with and without contrast) on Medicare beneficiaries within a 12-month time window.</t>
  </si>
  <si>
    <r>
      <t xml:space="preserve">Cardiac Imaging for Preoperative Risk Assessment for Non Cardiac Low Risk Surgery. </t>
    </r>
    <r>
      <rPr>
        <sz val="10"/>
        <rFont val="Calibri"/>
        <family val="2"/>
      </rPr>
      <t>This measure calculates the percentage of low-risk, non-cardiac surgeries performed at a hospital outpatient facility with a Stress Echocardiography, SPECT MPI or Stress MRI study performed in the 30 days prior to the surgery at a hospital outpatient facility(e.g., endoscopic, superficial, cataract surgery, and breast biopsy procedures). Results are to be segmented and reported by hospital outpatient facility where the imaging procedure was performed.</t>
    </r>
  </si>
  <si>
    <t>Continuous Variable Statement: Time (in minutes) from ED arrival to ED departure for patients discharged from the emergency department.</t>
  </si>
  <si>
    <t>Patients who expired in the emergency department.</t>
  </si>
  <si>
    <r>
      <t>ED-Head CT Scan Results for Acute Ischemic or Hemorrhagic Stroke who Received Head CT Scan Interpretation Within 45 minutes of Arrival.</t>
    </r>
    <r>
      <rPr>
        <sz val="10"/>
        <rFont val="Calibri"/>
        <family val="2"/>
      </rPr>
      <t xml:space="preserve"> This measure calculates the percentage of acute ischemic stroke or hemorrhagic stroke patients who arrive at the ED within two hours of the onset of symptoms and have a head computed tomography (CT) or magnetic resonance imaging (MRI) scan interpreted within 45 minutes of ED arrival. This measure is included in the CMS Hospital Outpatient Quality Reporting (HOQR) system measure portfolio. 
HOQR is a quality data-reporting program, implemented by CMS for outpatient hospital services. Under this program, hospitals report data using standardized measures of care to receive the full annual update to their Outpatient Prospective Payment System (OPPS) payment rate, effective for payments beginning in calendar year 2009. To meet HOQR Program requirements and receive the full Annual Payment Update (APU) under the OPPS, hospitals must meet administrative, data collection and submission, and data validation requirements. Participating hospitals agree that they will allow CMS to publicly report data for the quality measures (as stated in the current OPPS Final Rule). In the context of this quality measure reporting program, NQF #0661 is referred to as ´OP-23.´</t>
    </r>
  </si>
  <si>
    <t>Number of emergency department acute ischemic stroke or hemorrhagic stroke patients arriving at the ED within 2 hours of the time last known well, with an order for a head CT or MRI scan whose time from ED arrival to interpretation of the Head CT scan is within 45 minutes of arrival.</t>
  </si>
  <si>
    <t>Number of emergency department acute ischemic stroke or hemorrhagic stroke patients arriving at the ED within 2 hours of the time last known well with an order for a head CT or MRI scan.</t>
  </si>
  <si>
    <t>Patients who meet one or more of the following criteria should be excluded from the denominator: 
• Patients less than 18 years of age
• Patients who expired
• Patients who left the emergency department against medical advice or discontinued care
(Refer to Measure Value Set Excel workbook, included in S.2b, for detailed information.)</t>
  </si>
  <si>
    <t>Endorsed - (2015)</t>
  </si>
  <si>
    <t>Number of patients in an outpatient clinical practice who have had a qualifying event/diagnosis during the previous 12 months, who have been referred to an outpatient Cardiac Rehabilitation/Secondary Prevention (CR/SP) program. (Note: The program may include a traditional CR/SP program based on face-to-face interactions and training sessions or may include other options such as home-based approaches. If alternative CR/SP approaches are used, they should be designed to meet appropriate safety standards and deliver effective, evidence-based services.)</t>
  </si>
  <si>
    <t>Number of patients in an outpatient clinical practice who have had a qualifying cardiovascular event in the previous 12 months and who do not meet any of the criteria listed in the denominator exclusion section below, and who have not participated in an outpatient cardiac rehabilitation program since the qualifying event/diagnosis.</t>
  </si>
  <si>
    <t>Exceptions criteria require documentation of one or more of the following factors that may prohibit cardiac rehabilitation participation: Patient factors (e.g., patient resides in a long-term nursing care facility). Medical factors (e.g., patient deemed by provider to have a medically unstable, life-threatening condition). Health care system factors (e.g., no cardiac rehabilitation/secondary prevention (CR/SP) program available within 60 min of travel time from the patient’s home). The only exclusion criterion for this measure is noted below: Patients already referred to CR from another provider/facility and/or was participating in CR prior to encounter with provider at the current office/facility.(1) 1- When the provider discusses CR/SP referral with the patient, if the patient indicates that he/she has already been referred to CR/SP, then that provider would not be expected to make another referral. However, the provider should document that information in the medical record.</t>
  </si>
  <si>
    <t>Documentation of medical reason(s) for an interval of less than 3 years since the last colonoscopy (eg, last colonoscopy incomplete, last colonoscopy had inadequate prep, piecemeal removal of adenomas, last colonoscopy found greater than 10 adenomas, or patient at high risk for colon cancer [Crohn’s disease, ulcerative colitis, lower gastrointestinal bleeding, personal or family history of colon cancer])
Documentation of system reason(s) for an interval of less than 3 years since the last colonoscopy (eg, unable to locate previous colonoscopy report, previous colonoscopy report was incomplete)</t>
  </si>
  <si>
    <t>2539</t>
  </si>
  <si>
    <t>We established the following exclusion criteria after reviewing the literature, examining existing measures, and discussing alternatives with the working group and technical expert panel (TEP) members. The goal was to be as inclusive as possible; we excluded only those high-risk procedures and patient groups for which risk adjustment would not be adequate or for which hospital visits were not typically a quality signal. The exclusions, based on clinical rationales, prevent unfair distortion of performance results.
1) Colonoscopies for patients who lack continuous enrollment in Medicare FFS Parts A and B in the 1 month after the procedure.
Rationale: We exclude these patients to ensure full data availability for outcome assessment.
2) Colonoscopies that occur concurrently with high-risk upper gastrointestinal (GI) endoscopy procedures. 
Rationale: Patients undergoing concurrent high-risk upper GI endoscopy procedures, such as upper GI endoscopy procedures for the control of bleeding or treatment of esophageal varices, are often unwell and have a higher risk profile than typical colonoscopy patients. Therefore these patients have a disproportionally higher risk for the outcome.
3) Colonoscopies for patients with a history of inflammatory bowel disease (IBD). 
Rationale: We exclude these patients because:
-IBD is a chronic condition; patients with IBD undergo colonoscopy for both surveillance due to increased cancer risk and for evaluation of acute symptoms. IBD is likely to be coded as the primary diagnosis prompting the procedure irrespective of whether the patients are undergoing a screening procedure or a diagnostic procedure in the setting of an acute exacerbation of IBD. Therefore, we may not be able to adequately risk adjust for these patients as we cannot identify relatively well versus acutely unwell patients among visits coded as IBD. 
-Our aim is to capture hospital visits which reflect the quality of care. Admissions for acutely ill IBD patients who are evaluated with an outpatient colonoscopy and are subsequently admitted for medical treatment of an IBD flare do not reflect the quality of the colonoscopy. In our 2010 Medicare 20% FFS Full Development Sample (see Measure Testing Form Section 1.2 and 1.7 for full description of the dataset), more than one third of IBD patients admitted to the hospital with colonoscopy had a discharge diagnosis of IBD, indicating their admission was for medical treatment of their IBD. We therefore excluded this group so that providers who treat a disproportionate number of IBD patients will not be disadvantaged in the measure.
4) Colonoscopies for patients with a history of diverticulitis. 
Rationale: We exclude these patients because:
-It is unclear what the health status is of patients coded with a history of diverticulitis, making it difficult to fully risk adjust for patients’ health. Colonoscopies performed on patients with a history of diverticulitis are likely to be coded as diverticulitis as the primary diagnosis irrespective of whether the patients are undergoing a screening procedure or a diagnostic procedure (i.e., are acutely unwell with active disease). Furthermore, the codes for diverticulitis and diverticulosis may not be consistently used; patients with diverticulosis may be erroneously coded as diverticulitis. Therefore, we may not be able to adequately risk adjust as we cannot identify relatively well versus acutely unwell patients among visits coded as diverticulitis. 
-Admissions for acutely ill patients with a history of diverticulitis who are evaluated with an outpatient colonoscopy and are subsequently admitted for medical treatment of do not reflect the quality of the colonoscopy. In our 2010 Medicare 20% FFS Full Development Sample (see Measure Testing Form Section 1.2 and 1.7 for full description of the dataset) more than one quarter of patients with a history of diverticulitis admitted to the hospital post colonoscopy had a discharge diagnosis of diverticulitis, indicating they were admitted for medical treatment of the condition. These admissions are likely unrelated to the quality of the colonoscopy. We therefore excluded this group so that providers who treat a disproportionate number of diverticulitis patients will not be disadvantaged in the measure.</t>
  </si>
  <si>
    <t>•&lt;18 years of age
•Patients who have a length of stay greater than 120 days
•Patients enrolled in clinical trials 
•Patients received as a transfer from an inpatient or outpatient department of another hospital
•Patients received as a transfer from the emergency/observation department of another hospital
•Patients received as a transfer from an ambulatory surgery center
•Patients who did not receive fibrinolytic therapy within 30 minutes and had a documented reason for delay in fibrinolytic therapy</t>
  </si>
  <si>
    <r>
      <t xml:space="preserve">Initial antibiotic selection for community-acquired pneumonia (CAP) in immunocompetent patients. </t>
    </r>
    <r>
      <rPr>
        <sz val="10"/>
        <rFont val="Calibri"/>
        <family val="2"/>
      </rPr>
      <t>Percentage of Immunocompetent patients with Community-Acquired Pneumonia who receive an initial antibiotic regimen during the first 24 hours that is consistent with current guidelines.</t>
    </r>
  </si>
  <si>
    <t>Patients less than 18 years of age
Patients who have a length of stay greater than 120 days
Patients with Cystic Fibrosis
Patients who had no chest x-ray or CT scan that indicated abnormal findings within 24 hours prior to hospital arrival or anytime during the hospitalization
Receiving comfort measures only documented the day of or the day after arrival
Patients enrolled in a clinical trial
Patients received as a transfer from the emergency/observation department of another hospital
Patients received as a transfer from an ambulatory surgery center
Patients received as a transfer from an inpatient or outpatient department of another hospital
Patients who have no diagnosis of pneumonia either as the ED final diagnosis/impression or direct admission diagnosis/impression
Patients who are Compromised as defined in data dictionary (i.e., documentation that the patient had (1) any of the following compromising conditions: HIV positive, AIDS, cystic fibrosis, systemic chemotherapy within last three months, systemic immunosuppressive therapy within the past three months, leukemia documented in the past three months, lymphoma documented in the past three months, radiation therapy in the past three months; With healthcare associated pneumonia as defined in data dictionary (i.e., presence of at least one of the following: (1) hospitalization within the last 90 calendar days; (2) residence in a nursing home or extended care facility for any amount of time within the last 90 days; (3) chronic dialysis within the last 30 days prior to this hospitalization; (4) wound care, tracheostomy care or ventilator care provided by a health care professional within the last 30 days) and abstraction guidelines
Patients transferred/admitted to the ICU within 24 hours after arrival to this hospital with a beta-lactam allergy
Patients who have a duration of stay less than or equal to one day
Patients with another source of infection who did not receive an antibiotic regimen recommeneded for pneumonia but did receive antibiotics within the first 24 hours of hospitalization</t>
  </si>
  <si>
    <t>Surgery patients on beta-blocker therapy prior to arrival who receive a beta-blocker during the perioperative period.</t>
  </si>
  <si>
    <t>Excluded Populations:
• Patients less than 18 years of age
• Patients who have a Length of Stay greater than 120 days
• Patients enrolled in clinical trials
• Patients whose ICD-9-CM principal procedure occurred prior to the date of admission
• Patients who expired during the perioperative period
• Pregnant patients taking a beta-blocker prior to arrival
• Patients with a documented Reason for Not Administering Beta-Blocker-Perioperative
• Patients with Ventricular Assist Devices or Heart Transplantation (as defined in Appendix A, Table 5.26 for ICD-9-CM codes)</t>
  </si>
  <si>
    <t>Excluded Populations:
• Patients less than 18 years of age
• Patients who have a length of stay greater than 120 days
• Patients whose Principal Procedure was on Table 5.25
• Patients who had a hysterectomy and a caesarean section performed during this hospitalization
• Patients who had a principal diagnosis suggestive of preoperative infectious diseases (as defined in Appendix A, Table 5.09 for ICD-9-CM codes)
• Patients enrolled in clinical trials
• Patients whose ICD-9-CM principal procedure occurred prior to the date of admission
• Patients with physician/advanced practice nurse/physician assistant (physician/APN/PA) documented infection prior to surgical procedure of interest
• Patients who had other procedures requiring general or spinal anesthesia that occurred within 3 days (4 days for CABG or Other Cardiac Surgery) prior to or after the procedure of interest (during separate surgical episodes) during this hospital stay</t>
  </si>
  <si>
    <t>Number of surgical patients who received prophylactic antibiotics recommended for their specific surgical procedure.</t>
  </si>
  <si>
    <t>Excluded Populations:
• Patients less than 18 years of age
• Patients who have a Length of Stay greater than 120 days
• Patients whose Principal Procedure was on Table 5.25
• Patients who had a principal diagnosis suggestive of preoperative infectious diseases (as defined in Appendix A, Table 5.09 for ICD-9-CM codes)
• Patients enrolled in clinical trials
• Patients whose ICD-9-CM principal procedure occurred prior to the date of admission
• Patients with physician/advanced practice nurse/physician assistant (physician/APN/PA) documented infection prior to surgical procedure of interest
• Patients who expired perioperatively
• Patients who had other procedures requiring general or spinal anesthesia that occurred within three days (four days for CABG or Other Cardiac Surgery) prior to or after the procedure of interest (during separate surgical episodes) during this hospital stay
• Patients who received urinary antiseptics only (as defined in Appendix C, Table 3.11)
• Patients with Reasons to Extend Antibiotics
• Patients who received antibiotics prior to arrival and did not receive any antibiotics during this hospitalization
• Patients who received ONLY antibiotics with the route unable to be determined (UTD)
• Patients who did not receive any antibiotics within the timeframe 24 hours before Surgical Incision Date and Time (i.e., patient did not receive prophylactic antibiotics) through discharge
• Patients who received ALL antibiotics greater than 1440 minutes prior to Surgical Incision Date and Time
• Patients who received ALL antibiotics greater than 3 days after Anesthesia End Date OR greater than 2 days after Anesthesia End Date for Principal Procedures on Tables 5.03-5.08
• Patients who received ALL antibiotics greater than 4320 minutes after Anesthesia End Time OR greater than 2880 minutes after Anesthesia End Time for Principal Procedures on Tables 5.03-5.08</t>
  </si>
  <si>
    <t>Excluded Populations:
• Patients less than 18 years of age
• Patients who have a length of stay greater than 120 days
• Patients who had a principal diagnosis suggestive of preoperative infectious disease (as defined in Appendix A, Table 5.09 for ICD-9-CM codes)
• Burn and transplant patients (as defined in Appendix A, Tables 5.14 and 5.15 for ICD-9-CM codes)
• Patients enrolled in clinical trials
• Patients whose ICD-9-CM principal procedure occurred prior to the date of admission
• Patients with physician/advanced practice nurse/physician assistant (physician/APN/PA) documented infection prior to surgical procedure of interest
• Patients who undergo CPR or surgery, discharge, expire, or leave Against Medical Advice (AMA) prior to 24 hours after Anesthesia End Time.</t>
  </si>
  <si>
    <r>
      <t xml:space="preserve">Surgery patients with recommended venous thromboembolism prophylaxis ordered. </t>
    </r>
    <r>
      <rPr>
        <sz val="10"/>
        <rFont val="Calibri"/>
        <family val="2"/>
      </rPr>
      <t>This measure assesses the number of patients who received venous thromboembolism (VTE) prophylaxis or have documentation why no VTE prophylaxis was given the day of or the day after hospital admission or surgery end date for surgeries that start the day of or the day after hospital admission. This measure is part of a set of six nationally implemented prevention and treatment measures that address VTE (VTE-2: ICU VTE Prophylaxis, VTE-3: VTE Patients with Anticoagulation Overlap Therapy, VTE-4: VTE Patients Receiving UFH with Dosages/Platelet Count Monitoring, VTE-5: VTE Warfarin Therapy Discharge Instructions and VTE-6:
Hospital Acquired Potentially-Preventable VTE) that are used in The Joint Commission’s accreditation process.</t>
    </r>
  </si>
  <si>
    <t>All discharged hospital inpatients.</t>
  </si>
  <si>
    <t>Patients who received VTE prophylaxis or have documentation why no VTE prophylaxis was given:
• the day of or the day after hospital admission 
• the day of or the day after surgery end date for surgeries that start the day of or the day after hospital admission.</t>
  </si>
  <si>
    <t>The measure excludes index admissions for patients: 
1. Discharged alive on the day of admission or the following day who were not transferred;
2. With inconsistent or unknown vital status or other unreliable demographic data;
3. Enrolled in the Medicare hospice program any time in the 12 months prior to the index admission, including the first day of the index admission; and
4. Who were discharged against medical advice (AMA).
After the above exclusions (#1-4) are applied, the measure randomly selects one index admission per patient per year for inclusion in the cohort. Each episode of care must be mutually independent with the same probability of the outcome. The probability of death increases with each subsequent admission and therefore the episodes of care are not mutually independent. For the three year combined data, when index admissions occur during the transition between measure reporting periods (June and July of each year) and both are randomly selected for inclusion in the measure, the measure only includes the June admission. The July admissions are excluded from the measure to avoid assigning a single death to two admissions.</t>
  </si>
  <si>
    <r>
      <t xml:space="preserve">Central line-associated blood stream infection. </t>
    </r>
    <r>
      <rPr>
        <sz val="10"/>
        <rFont val="Calibri"/>
        <family val="2"/>
      </rPr>
      <t>Standardized Infection Ratio (SIR) of healthcare-associated, central line-associated bloodstream infections (CLABSI) will be calculated among patients in bedded inpatient care locations. This includes acute care general hospitals, long-term acute care hospitals, rehabilitation hospitals, oncology hospitals, and behavioral health hospitals.</t>
    </r>
  </si>
  <si>
    <t>Total number of central line days for each location under surveillance for CLABSI during the data period.</t>
  </si>
  <si>
    <t>Total number of indwelling urinary catheter days for each location under surveillance for CAUTI during the data period.</t>
  </si>
  <si>
    <t>Total number of observed hospital-onset CDI LabID events among all inpatients in the facility, excluding well baby-nurseries and NICUs.</t>
  </si>
  <si>
    <t>Data from patients who are not assigned to an inpatient bed are excluded from the denominator counts, including outpatient clinic and emergency department visits. Additionally, data from well-baby nurseries and NICUs are excluded from the denominator count.</t>
  </si>
  <si>
    <t>The target population for this measure is patients aged 18 years and older hospitalized for AMI. The measure is currently publicly reported by CMS for those 65 years and older who are either Medicare FFS beneficiaries admitted to non-federal hospitals or patients admitted to VA hospitals.
The measure includes admissions for patients discharged from the hospital with a principal diagnosis of AMI and with a complete claims history for the 12 months prior to admission.
As noted above, this measure can also be used for an all-payer population aged 18 years and older. We have explicitly tested the measure in both patients aged 18+ years and those aged 65+ years.</t>
  </si>
  <si>
    <t>The outcome for this measure is 30-day readmission. We define readmission as an inpatient admission for any cause, with the exception of certain planned readmissions, within 30 days from the date of discharge from the index pneumonia admission. If a patient has more than one unplanned admission within 30 days of discharge from the index admission, only the first one is counted as a readmission. The measure looks for a dichotomous yes or no outcome of whether each admitted patient has an unplanned readmission within 30 days. However, if the first readmission after discharge is considered planned, any subsequent unplanned readmission is not counted as an outcome for that index admission because the unplanned readmission could be related to care provided during the intervening planned readmission rather than during the index admission.</t>
  </si>
  <si>
    <t>2515</t>
  </si>
  <si>
    <r>
      <t xml:space="preserve">Hospital 30-day, all-cause, unplanned, risk-standardized readmission rate (RSRR) following Coronary artery Bypass Graft (CABG) Surgery. </t>
    </r>
    <r>
      <rPr>
        <sz val="10"/>
        <rFont val="Calibri"/>
        <family val="2"/>
      </rPr>
      <t>The measure estimates a hospital-level risk-standardized readmission rate (RSRR), defined as unplanned readmission for any cause within 30 days from the date of discharge of the index CABG procedure, for patients 18 years and older discharged from the hospital after undergoing a qualifying isolated CABG procedure. The measure was developed using Medicare Fee-for-Service (FFS) patients 65 years and older and was tested in all-payer patients 18 years and older. 
An index admission is the hospitalization for a qualifying isolated CABG procedure considered for the readmission outcome.</t>
    </r>
  </si>
  <si>
    <t>The outcome for this measure is 30-day all-cause readmission. We define all-cause readmission as an unplanned inpatient admission for any cause within 30 days after the date of discharge from the index admission for patients 18 years and older discharged from the hospital after undergoing isolated CABG surgery. If a patient has one or more unplanned admissions (for any reason) within 30 days after discharge from the index admission, only one is counted as a readmission.</t>
  </si>
  <si>
    <t>This claims-based measure can be used in either of two patient cohorts: (1) patients aged 65 years or older or (2) patients aged 18 years or older. We have tested the measure in both age groups.
The cohort includes admissions for patients who receive a qualifying isolated CABG procedure (see codes below) and with a complete claims history for the 12 months prior to admission. For simplicity of implementation and as testing demonstrated closely correlated patient-level and hospital-level results using models with or without age interaction terms, the only recommended modification to the measure for application to all-payer data sets is replacement of the “Age-65” variable with a fully continuous age variable.</t>
  </si>
  <si>
    <t>In order to create a clinically coherent population for risk adjustment and in accordance with existing NQF-approved CABG measures and clinical expert opinion, the measure is intended to capture isolated CABG patients (i.e., patients undergoing CABG procedures without concomitant valve or other major cardiac or vascular procedures). 
For all cohorts, hospitalizations are excluded if they meet any of the following criteria. Hospitalizations for:
1) Patients who leave the hospital against medical advice (AMA) 
Rationale: We exclude hospitalizations for patients who are discharged AMA because providers did not have the opportunity to deliver full care and prepare the patient for discharge.
2) Patients with qualifying CABG procedures subsequent to another qualifying CABG procedure during the measurement period. 
Rationale: CABG procedures are expected to last for several years without the need for revision or repeat revascularization. A repeat CABG procedure during the measurement period very likely represents a complication of the original CABG procedure and is a clinically more complex and higher risk surgery. We, therefore, select the first CABG admission for inclusion in the measure and exclude subsequent CABG admissions from the cohort.
For Medicare FFS patients, the measure additionally excludes: 
3) Patients without at least 30 days post-discharge enrollment in FFS Medicare.
Rationale: We exclude these hospitalizations because the 30-day readmission outcome cannot be assessed in this group.</t>
  </si>
  <si>
    <r>
      <t xml:space="preserve">MRSA Bacteremia. </t>
    </r>
    <r>
      <rPr>
        <sz val="10"/>
        <rFont val="Calibri"/>
        <family val="2"/>
      </rPr>
      <t xml:space="preserve">Standardized infection ratio (SIR) of hospital-onset unique blood source MRSA Laboratory-identified events (LabID events) among all inpatients in the facility. </t>
    </r>
  </si>
  <si>
    <r>
      <t xml:space="preserve">Catheter-associated urinary tract infection. </t>
    </r>
    <r>
      <rPr>
        <sz val="10"/>
        <color theme="1"/>
        <rFont val="Calibri"/>
        <family val="2"/>
      </rPr>
      <t>Standardized Infection Ratio (SIR) of healthcare-associated, catheter-associated urinary tract infections (UTI) will be calculated among patients in bedded inpatient care locations, except level II or level III neonatal intensive care units (NICU. 
This includes acute care general hospitals, long-term acute care hospitals, rehabilitation hospitals, oncology hospitals, and behavior health hospitals.</t>
    </r>
  </si>
  <si>
    <r>
      <t xml:space="preserve">Percent of Residents with Pressure Ulcers that are New of Have Worsened. </t>
    </r>
    <r>
      <rPr>
        <sz val="10"/>
        <color theme="1"/>
        <rFont val="Calibri"/>
        <family val="2"/>
      </rPr>
      <t>This measure reports the percent of short-stay residents, or patients with Stage 2-4 pressure ulcers that are new or worsened since the prior assessment. The measure is based on data from the Minimum Data Set (MDS) 3.0 assessments of nursing home residents, the Inpatient Rehabilitation Facility Patient Assessment Instrument (IRF-PAI) Version 1.2 for Inpatient Rehabilitation Facility (IRF) patients and the Long-Term Care Hospital (LTCH) Continuity Assessment Record &amp; Evaluation (CARE) Data Set Version 1.01 and Version 2.01 assessments of LTCH patients. Data are collected in each of the three settings using standardized items that have been harmonized across the MDS 3.0, IRF-PAI Version 1.2 and LTCH CARE Data Set Version 1.01 and Version 2.01. For residents in a nursing home, the measure is calculated by examining all assessments during an episode of care for reports of Stage 2 -4 pressure ulcers that were not present or were at a lesser stage on the prior assessment. For the LTCH and IRF setting, this measure is calculated by review of a patient’s discharge assessment for reports of Stage 2 -4 pressure ulcers that were not present or were at a lesser stage at the time of the admission assessment. 
For nursing home residents, this measure is restricted to the short-stay population defined as those who have accumulated 100 or fewer days in the nursing home as of the end of the target quarter. The quality measure does not include the long-stay residents who have been in the nursing home for longer than 100 days. There is a separate measure, (NQF #0679) Percent of High Risk Residents with Pressure Ulcers (Long Stay), which addresses pressure ulcers among residents for long-stay residents. 
In 2008, the National Quality Forum (NQF) steering committee met to identify voluntary consensus standards for developing a framework for measuring quality and prevention and management of pressure ulcers that were applicable across multiple settings. The committee stated that “to understand the impact of pressure ulcers across settings, quality measures addressing prevention, incidence, and prevalence of pressure ulcers must be harmonized and aligned” and that “it is critical that we harmonize these methods across settings” (1). These NQF standard specifications were developed to achieve a uniform approach to measurement across post-acute care settings and populations by addressing who is included in and excluded from the target denominator population, who is included in and excluded from the numerator population, time window for measurement and risk adjustment.
1. National Quality Forum. National voluntary consensus standards for developing a framework for measuring quality for prevention and management of pressure ulcers. April 2008. Available from http://www.qualityforum.org/Projects/Pressure_Ulcers.aspx.</t>
    </r>
  </si>
  <si>
    <t>The numerator is the number of residents or patients with a target assessment during the selected time window, who have one or more Stage 2-4 pressure ulcer(s) that are new or that have worsened compared with the prior assessment. Since it is difficult to objectively measure Stage 1 pressure ulcers across different populations, this category of pressure ulcers are excluded from this measure (1). 
Specifications for the three provider-type assessment tools are listed below:
MDS 3.0: The numerator is the number of short-stay residents with an MDS 3.0 assessment during the selected time window who have one or more Stage 2-4 pressure ulcer(s) that are new or worsened, based on examination of all assessments in a resident’s episode for reports of Stage 2 -4 pressure ulcers that were not present or were at a lesser stage on prior assessment. Assessments may be discharge, PPS 5-, 14-, 30-, 60-, 90-day or readmission/return assessments or OBRA admission, quarterly, annual or significant change assessments. 
LTCH CARE Data Set Version 1.01 and Version 2.01: The numerator is the number of patients with a LTCH CARE Data Set discharge assessment during the selected time window who have one or more Stage 2-4 pressure ulcer(s) that are new or worsened, compared to the admission assessment.
IRF-PAI Version 1.2: The numerator is the number of patients with a completed IRF-PAI assessment during the selected time window, who have one or more Stage 2-4 pressure ulcer(s) that are new or worsened, at discharge compared to admission. 
1. Lynn J, West J, Hausmann S, Gifford D, Nelson R, McGann P, et al. Collaborative clinical quality improvement for pressure ulcers in nursing homes. J Am Geriatr Soc. 2007;55(10): 1663-9.</t>
  </si>
  <si>
    <t>The numerator is the number of residents or patients in the denominator sample who, during the numerator time window, meet any of the following criteria: (1) those who received the seasonal influenza vaccine during the most recently-completed influenza vaccination season, either in the facility/hospital or outside the facility/hospital; (2) those who were offered but declined the seasonal influenza vaccine; or (3) those who were ineligible due to contraindication(s). The numerator time window coincides with the most recently-completed seasonal influenza vaccination season (which begins on October 1, or when the vaccine first becomes available, and ends on March 31 of the following year).
Each criterion in the numerator is computed and reported separately.</t>
  </si>
  <si>
    <t>The denominator consists of patients or short-stay residents aged 180 days of age and older on target date of assessment who were in the facility/hospital for at least one day during the denominator time window. The denominator time window is defined as the most recently-completed influenza vaccination season, which begins on October 1 and ends on March 31 of the following year. This measure is based on the NQF´s National Voluntary Standards for Influenza and Pneumococcal Immunizations.
Note: The IRF-PAI data are submitted for Medicare patients only.</t>
  </si>
  <si>
    <t>Residents or patients whose age is 179 days or less on target date of selected influenza vaccination assessment are excluded. Facilities with denominator counts of less than 20 residents/patients in the sample will be excluded from public reporting owing to small sample size.</t>
  </si>
  <si>
    <t>This quality measure has 5 exclusion criteria:
1) Patients with incomplete stays. 
Rationale: It can be challenging to gather accurate discharge functional status data for patients who experience incomplete stays. Patients with incomplete stays include patients who are unexpectedly discharged to an acute care setting (Short-stay Acute Hospital, Critical Access Hospital, Inpatient Psychiatric Facility, or Long-term Care Hospital), because of a medical emergency; patients discharged to a hospice; patients discharged to another IRF; patients who die or leave an Inpatient Rehabilitation Facility (IRF) against medical advice; patients discharged directly to another IRF and patients with a length of stay less than 3 days. 
2) Patients with the following medical conditions: coma; persistent vegetative state; complete tetraplegia; locked-in syndrome; or severe anoxic brain damage, cerebral edema or compression of the brain.
Rationale: These patients are excluded because they may have limited or less predictable self-care improvement with the selected self-care items.
3) Patients younger than age 21.
Rationale: There is only limited evidence published about functional outcomes for children.
4) Patients discharged to Hospice.
Rationale: Patient goals may change during the IRF stay.
5) Patients not covered by the Medicare program.</t>
  </si>
  <si>
    <t>This quality measure has 4 exclusion criteria:
1) Patients with incomplete stays. 
Rationale: It can be challenging to gather accurate discharge functional status data for patients who experience incomplete stays. Patients with incomplete stays include patients who are unexpectedly discharged to an acute care setting (Short-stay Acute Hospital, Critical Access Hospital, Inpatient Psychiatric Facility, or Long-term Care Hospital) because of a medical emergency; patients who die or leave an Inpatient Rehabilitation Facility (IRF) against medical advice; and patients with a length of stay less than 3 days. 
2) Patients with the following medical conditions on admission: coma, persistent vegetative state, complete tetraplegia, locked-in syndrome, or severe anoxic brain damage, cerebral edema or compression of brain.
Rationale: These patients are excluded because they may have limited or less predictable mobility improvement with the selected items.
3) Patients younger than age 21.
Rationale: There is only limited evidence published about functional outcomes for individuals younger than 21.
4) Patients discharged to hospice.
Rationale: Patient goals may change during the IRF stay. 
5) Patients who are not Medicare beneficiaries.</t>
  </si>
  <si>
    <r>
      <t xml:space="preserve">Central Line-Associated Blood Stream Infection (CLABSI) Outcome Measure. </t>
    </r>
    <r>
      <rPr>
        <sz val="10"/>
        <color theme="1"/>
        <rFont val="Calibri"/>
        <family val="2"/>
      </rPr>
      <t>Standardized Infection Ratio (SIR) of healthcare-associated, central line-associated bloodstream infections (CLABSI) will be calculated among patients in bedded inpatient care locations. 
This includes acute care general hospitals, long-term acute care hospitals, rehabilitation hospitals, oncology hospitals, and behavioral health hospitals.</t>
    </r>
  </si>
  <si>
    <r>
      <t xml:space="preserve">Percent of Residents with Pressure Ulcers that are New of Have Worsened. </t>
    </r>
    <r>
      <rPr>
        <sz val="10"/>
        <color theme="1"/>
        <rFont val="Calibri"/>
        <family val="2"/>
      </rPr>
      <t xml:space="preserve">This measure reports the percent of short-stay residents, or patients with Stage 2-4 pressure ulcers that are new or worsened since the prior assessment. The measure is based on data from the Minimum Data Set (MDS) 3.0 assessments of nursing home residents, the Inpatient Rehabilitation Facility Patient Assessment Instrument (IRF-PAI) Version 1.2 for Inpatient Rehabilitation Facility (IRF) patients and the Long-Term Care Hospital (LTCH) Continuity Assessment Record &amp; Evaluation (CARE) Data Set Version 1.01 and Version 2.01 assessments of LTCH patients. Data are collected in each of the three settings using standardized items that have been harmonized across the MDS 3.0, IRF-PAI Version 1.2 and LTCH CARE Data Set Version 1.01 and Version 2.01. For residents in a nursing home, the measure is calculated by examining all assessments during an episode of care for reports of Stage 2 -4 pressure ulcers that were not present or were at a lesser stage on the prior assessment. For the LTCH and IRF setting, this measure is calculated by review of a patient’s discharge assessment for reports of Stage 2 -4 pressure ulcers that were not present or were at a lesser stage at the time of the admission assessment. 
For nursing home residents, this measure is restricted to the short-stay population defined as those who have accumulated 100 or fewer days in the nursing home as of the end of the target quarter. The quality measure does not include the long-stay residents who have been in the nursing home for longer than 100 days. There is a separate measure, (NQF #0679) Percent of High Risk Residents with Pressure Ulcers (Long Stay), which addresses pressure ulcers among residents for long-stay residents. 
In 2008, the National Quality Forum (NQF) steering committee met to identify voluntary consensus standards for developing a framework for measuring quality and prevention and management of pressure ulcers that were applicable across multiple settings. The committee stated that “to understand the impact of pressure ulcers across settings, quality measures addressing prevention, incidence, and prevalence of pressure ulcers must be harmonized and aligned” and that “it is critical that we harmonize these methods across settings” (1). These NQF standard specifications were developed to achieve a uniform approach to measurement across post-acute care settings and populations by addressing who is included in and excluded from the target denominator population, who is included in and excluded from the numerator population, time window for measurement and risk adjustment.
</t>
    </r>
  </si>
  <si>
    <t xml:space="preserve">The numerator is the number of residents or patients with a target assessment during the selected time window, who have one or more Stage 2-4 pressure ulcer(s) that are new or that have worsened compared with the prior assessment. Since it is difficult to objectively measure Stage 1 pressure ulcers across different populations, this category of pressure ulcers are excluded from this measure (1). 
Specifications for the three provider-type assessment tools are listed below:
MDS 3.0: The numerator is the number of short-stay residents with an MDS 3.0 assessment during the selected time window who have one or more Stage 2-4 pressure ulcer(s) that are new or worsened, based on examination of all assessments in a resident’s episode for reports of Stage 2 -4 pressure ulcers that were not present or were at a lesser stage on prior assessment. Assessments may be discharge, PPS 5-, 14-, 30-, 60-, 90-day or readmission/return assessments or OBRA admission, quarterly, annual or significant change assessments. 
LTCH CARE Data Set Version 1.01 and Version 2.01: The numerator is the number of patients with a LTCH CARE Data Set discharge assessment during the selected time window who have one or more Stage 2-4 pressure ulcer(s) that are new or worsened, compared to the admission assessment.
IRF-PAI Version 1.2: The numerator is the number of patients with a completed IRF-PAI assessment during the selected time window, who have one or more Stage 2-4 pressure ulcer(s) that are new or worsened, at discharge compared to admission. </t>
  </si>
  <si>
    <r>
      <t xml:space="preserve">Percent of Residents or Patients Who Were Assessed and Appropriately Given the Seasonal Influenza Vaccine (Short-Stay). </t>
    </r>
    <r>
      <rPr>
        <sz val="10"/>
        <color theme="1"/>
        <rFont val="Calibri"/>
        <family val="2"/>
      </rPr>
      <t>The measure reports the percentage of residents or patients who are assessed and appropriately given the seasonal influenza vaccine.
This measure includes residents or patients 180 days of age or older on target date of assessment in the denominator. The measure is based on data from the Minimum Data Set (MDS) 3.0 assessments of nursing home residents, Inpatient Rehabilitation Facility Patient Assessment Instrument (IRF-PAI) Version 1.2 assessments for Inpatient Rehabilitation Facility (IRF) patients, and the Long-Term Care Hospital (LTCH) Continuity Assessment Record &amp; Evaluation (CARE) Data Set Version 2.01 assessments of LTCH patients.
Data are collected in each of these three settings using standardized items across the three assessment instruments. For the nursing homes/skilled nursing facilities, the measure is limited to short-stay residents, identified as residents who have had 100 or fewer days of nursing facility care. For the LTCHs, this measure will include all patients, irrespective of a patient’s length of stay. For IRFs, this measure will include all Medicare Part A and Part C patients, irrespective of a patient’s length of stay. 
This measure mirrors the NQF standard specifications that were developed to achieve a uniform approach to data collection across healthcare settings and populations by addressing who is included in and excluded from the target denominator population, who is included in and excluded from the numerator population, time window for measurement and time window for vaccinations. National Quality Forum. (2008, December).</t>
    </r>
  </si>
  <si>
    <t>The numerator is the number of residents or patients in the denominator sample who, during the numerator time window, meet any of the following criteria: (1) those who received the seasonal influenza vaccine during the most recently-completed influenza vaccination season, either in the facility/hospital or outside the facility/hospital; (2) those who were offered but declined the seasonal influenza vaccine; or (3) those who were ineligible due to contraindication(s). The numerator time window coincides with the most recently-completed seasonal influenza vaccination season (which begins on October 1, or when the vaccine first becomes available, and ends on March 31 of the following year).</t>
  </si>
  <si>
    <t>The denominator consists of patients or short-stay residents aged 180 days of age and older on target date of assessment who were in the facility/hospital for at least one day during the denominator time window. The denominator time window is defined as the most recently-completed influenza vaccination season, which begins on October 1 and ends on March 31 of the following year. This measure is based on the NQF´s National Voluntary Standards for Influenza and Pneumococcal Immunizations.</t>
  </si>
  <si>
    <r>
      <t xml:space="preserve">All-Cause Unplanned Readmission Measure for 30-days Post Discharge from LTCHs.  </t>
    </r>
    <r>
      <rPr>
        <sz val="10"/>
        <rFont val="Calibri"/>
        <family val="2"/>
      </rPr>
      <t>This measure estimates the risk-standardized rate of unplanned, all-cause readmissions for patients (Medicare fee-for-service [FFS] beneficiaries) discharged from a Long-Term Care Hospital (LTCH) who were readmitted to a short-stay acute-care hospital or a Long-Term Care Hospital (LTCH), within 30 days of an LTCH discharge. The measure is based on data for 24 months of LTCH discharges to non-hospital post-acute levels of care or to the community.
A risk-adjusted readmission rate for each facility is calculated as follows:
Step 1: Calculate the standardized risk ratio of the predicted number of readmissions at the facility divided by the expected number of readmissions for the same patients if treated at the average facility. The magnitude of the risk-standardized ratio is the indicator of a facility’s effects on readmission rates. 
Step 2: The standardized risk ratio is then multiplied by the mean rate of readmission in the population (i.e., all Medicare FFS patients included in the measure) to generate the facility-level standardized readmission rate. 
For this measure, readmissions that are usually for planned procedures are excluded. Please refer to Appendix Tables A1-A5 for a list of planned procedures.
The measure specifications are designed to harmonize with CMS’ hospital-wide readmission (HWR) measure to a great extent. The HWR (NQF #1789) estimates the hospital-level, risk-standardized rate of unplanned, all-cause readmissions within 30 days of a hospital discharge, similar to this LTCH readmission measure.</t>
    </r>
  </si>
  <si>
    <t>The measure excludes some LTCH patient stays; some of these exclusions result from data limitations. 
The following are the measure’s denominator exclusions, including the rationale for exclusion: 
1.LTCH patients who died during the LTCH stay. 
Rationale: A post-discharge readmission measure is not relevant for patients who died during their LTCH stay.
2.LTCH patients less than 18 years old. 
Rationale: LTCH patients under 18 years old are not included in the target population for this measure. Pediatric patients are relatively few and may have different patterns of care from adults. 
3.LTCH patients who were transferred at the end of a stay to another LTCH or short-term acute-care hospital. 
Rationale: Patients who were transferred to another LTCH or short-term acute-care hospital are excluded from this measure because the transfer suggests that either their LTCH treatment has not been completed or that their condition worsened, requiring a transfer back to the acute care setting. The intent of the measure is to follow patients deemed well enough to be discharged to a less intensive care setting (i.e., discharged to less intense levels of care or to the community).
4.Patients who were not continuously enrolled in Part A FFS Medicare for the 12 months prior to the LTCH stay admission date, and at least 30 days after LTCH stay discharge date. 
Rationale: The adjustment for certain comorbid conditions in the measure requires information on acute inpatient bills for 1 year prior to the LTCH admission, and readmissions must be observable in the observation window following discharge. Patients without Part A coverage or who are enrolled in Medicare Advantage plans will not have complete inpatient claims in the system.
5.Patients who did not have a short-term acute-care stay within 30 days prior to an LTCH stay admission date. 
Rationale: This measure requires information from the prior short-term acute-care stay in the elements used for risk adjustment. 
6.LTCH patients discharged against medical advice (AMA). 
Rationale: Patients discharged AMA are excluded because these patients have not completed their full course of treatment in the opinion of the facility. 
7.LTCH patients for whom the prior short-term acute-care stay was for nonsurgical treatment of cancer. 
Rationale: Consistent with the HWR Measure, patients for whom the prior short-term acute-care stay was for nonsurgical treatment of cancer are excluded because these patients were identified as following a very different trajectory after discharge, with a particularly high mortality rate. 
8.LTCH stays with data that are problematic (e.g., anomalous records for hospital stays that overlap wholly or in part or are otherwise erroneous or contradictory).
Rationale: This measure requires accurate information from the LTCH stay and prior short-term acute-care stays in the elements used for risk adjustment. No-pay LTCH stays involving exhaustion of Part A benefits are also excluded.</t>
  </si>
  <si>
    <t>1) Patients with incomplete stays: 
Rationale: It can be challenging to gather accurate discharge functional assessment data for patients who experience incomplete stays. Patients with incomplete stays include patients who are unexpectedly discharged to an acute-care setting (Inpatient Prospective Payment System or Inpatient Psychiatric Hospital) because of a medical emergency or psychiatric condition; patients transferred to another LTCH facility; patients who leave the LTCH against medical advice; patients who die; and patients with a length of stay less than 3 days. 
2) Patients discharged to hospice: 
Rationale: Patients discharged to hospice are excluded because functional improvement may not be a goal for these patients.
3) Patients with progressive neurological conditions, including amyotrophic lateral sclerosis, multiple sclerosis, Parkinson’s disease, and Huntington’s chorea: 
Rationale: These patients are excluded because they may have functional decline or less predictable function trajectories.
4) Patients in coma, persistent vegetative state, complete tetraplegia, and locked-in syndrome:
Rationale: The patients are excluded because they may have limited or less predictable mobility recovery. 
5) Patients younger than age 21:
Rationale: There is only limited evidence published about functional outcomes for individuals younger than 21.
6) Patients who are coded as independent on all the CARE mobility items at admission:
Rationale: These patients are excluded because no improvement in mobility skills can be measured with the mobility items used in this quality measure.</t>
  </si>
  <si>
    <r>
      <rPr>
        <b/>
        <sz val="9"/>
        <color theme="1"/>
        <rFont val="Calibri"/>
        <family val="2"/>
      </rPr>
      <t xml:space="preserve">Percent of Residents Who Self-Report Moderate to Severe Pain (Short-Stay). </t>
    </r>
    <r>
      <rPr>
        <sz val="9"/>
        <color theme="1"/>
        <rFont val="Calibri"/>
        <family val="2"/>
      </rPr>
      <t>This measure reports the percentage of short-stay residents, of all ages, in a nursing facility, who have reported almost constant or frequent pain, and at least one episode of moderate to severe pain, or any severe or horrible pain, in the 5 days prior to the target assessment. This measure is based on data from the Minimum Data Set (MDS 3.0) OBRA, PPS, and/or discharge assessments. Short-stay residents are identified as residents who have had 100 or fewer days of nursing facility care. 
A separate measure (NQF#0677, Percent of Residents Who Self-Report Moderate to Severe Pain (Long-Stay)) is to be used for residents who had at least 100 days of nursing facility care.</t>
    </r>
  </si>
  <si>
    <t>The numerator is the number of short-stay residents who are able to self-report with a selected Minimum Data Set (MDS) assessment (OBRA admission, quarterly, annual or significant change/correction assessments; PPS 5-,14-, 30-, 60-, 90-day, or readmission/return assessments; or discharge assessment with or without return anticipated) during the selected quarter and who report almost constant or frequent pain AND at least one episode of moderate to severe pain in the 5 days prior to the assessment OR who report very severe/horrible pain of any frequency in the 5 days prior to the assessment.</t>
  </si>
  <si>
    <t>The denominator is the total of all short-stay residents in the nursing facility who have an OBRA, PPS or discharge MDS assessment during the selected 6 month period and who do not meet the exclusion criteria.</t>
  </si>
  <si>
    <t>A resident is excluded from the denominator if they did not meet the pain symptom conditions for the numerator AND any of the following conditions are true:
1) the resident cannot self-report; 2) there are missing data in the responses to the relevant questions in the MDS assessment; OR 3) the assessment indicates that the resident had pain or hurting at any time in the last 5 days (J0300 = 1), but the numeric pain intensity item indicates no pain (J0600A = 00).
Nursing facilities with fewer than 20 residents in the sample are excluded from public reporting because of small sample size.</t>
  </si>
  <si>
    <r>
      <rPr>
        <b/>
        <sz val="9"/>
        <color theme="1"/>
        <rFont val="Calibri"/>
        <family val="2"/>
      </rPr>
      <t xml:space="preserve">Percent of Residents or Patients with Pressure Ulcers That Are New or Worsened (Short-Stay). </t>
    </r>
    <r>
      <rPr>
        <sz val="9"/>
        <color theme="1"/>
        <rFont val="Calibri"/>
        <family val="2"/>
      </rPr>
      <t>This measure reports the percent of short-stay residents, or patients with Stage 2-4 pressure ulcers that are new or worsened since the prior assessment. The measure is based on data from the Minimum Data Set (MDS) 3.0 assessments of nursing home residents, the Inpatient Rehabilitation Facility Patient Assessment Instrument (IRF-PAI) Version 1.2 for Inpatient Rehabilitation Facility (IRF) patients and the Long-Term Care Hospital (LTCH) Continuity Assessment Record &amp; Evaluation (CARE) Data Set Version 1.01 and Version 2.01 assessments of LTCH patients. Data are collected in each of the three settings using standardized items that have been harmonized across the MDS 3.0, IRF-PAI Version 1.2 and LTCH CARE Data Set Version 1.01 and Version 2.01. For residents in a nursing home, the measure is calculated by examining all assessments during an episode of care for reports of Stage 2 -4 pressure ulcers that were not present or were at a lesser stage on the prior assessment. For the LTCH and IRF setting, this measure is calculated by review of a patient’s discharge assessment for reports of Stage 2 -4 pressure ulcers that were not present or were at a lesser stage at the time of the admission assessment. 
For nursing home residents, this measure is restricted to the short-stay population defined as those who have accumulated 100 or fewer days in the nursing home as of the end of the target quarter. The quality measure does not include the long-stay residents who have been in the nursing home for longer than 100 days. There is a separate measure, (NQF #0679) Percent of High Risk Residents with Pressure Ulcers (Long Stay), which addresses pressure ulcers among residents for long-stay residents. 
In 2008, the National Quality Forum (NQF) steering committee met to identify voluntary consensus standards for developing a framework for measuring quality and prevention and management of pressure ulcers that were applicable across multiple settings. The committee stated that “to understand the impact of pressure ulcers across settings, quality measures addressing prevention, incidence, and prevalence of pressure ulcers must be harmonized and aligned” and that “it is critical that we harmonize these methods across settings” (1). These NQF standard specifications were developed to achieve a uniform approach to measurement across post-acute care settings and populations by addressing who is included in and excluded from the target denominator population, who is included in and excluded from the numerator population, time window for measurement and risk adjustment.
For nursing home residents, this measure is restricted to the short-stay population defined as those who have accumulated 100 or fewer days in the nursing home as of the end of the target quarter. The quality measure does not include the long-stay residents who have been in the nursing home for longer than 100 days. There is a separate measure, (NQF  0679) Percent of High Risk Residents with Pressure Ulcers (Long Stay), which addresses pressure ulcers among residents for long-stay residents. 
In 2008, the National Quality Forum (NQF) steering committee met to identify voluntary consensus standards for developing a framework for measuring quality and prevention and management of pressure ulcers that were applicable across multiple settings.  The committee stated that “to understand the impact of pressure ulcers across settings, quality measures addressing prevention, incidence, and prevalence of pressure ulcers must be harmonized and aligned” and that “it is critical that we harmonize these methods across settings” (1). These NQF standard specifications were developed to achieve a uniform approach to measurement across post-acute care settings and populations by addressing who is included in and excluded from the target denominator population, who is included in and excluded from the numerator population, time window for measurement and risk adjustment.
1. National Quality Forum. National voluntary consensus standards for developing a framework for measuring quality for prevention and management of pressure ulcers.   April 2008. Available from http://www.qualityforum.org/Projects/Pressure_Ulcers.aspx.</t>
    </r>
  </si>
  <si>
    <r>
      <rPr>
        <b/>
        <sz val="9"/>
        <color theme="1"/>
        <rFont val="Calibri"/>
        <family val="2"/>
      </rPr>
      <t xml:space="preserve">Percent of High Risk Residents with Pressure Ulcers (Long Stay). </t>
    </r>
    <r>
      <rPr>
        <sz val="9"/>
        <color theme="1"/>
        <rFont val="Calibri"/>
        <family val="2"/>
      </rPr>
      <t>CMS currently has this measure in their QMs but it is based on data from MDS 2.0 assessments and it includes Stage 1 ulcers. This proposed measure will be based on data from MDS 3.0 assessments of long-stay nursing facility residents and will exclude Stage 1 ulcers from the definition. The measure reports the percentage of all long-stay residents in a nursing facility with an annual, quarterly, significant change or significant correction MDS assessment during the selected quarter (3-month period) who were identified as high risk and who have one or more Stage 2-4 pressure ulcer(s). High risk populations are those who are comatose, or impaired in bed mobility or transfer, or suffering from malnutrition.
Long-stay residents are those who have been in nursing facility care for more than 100 days. This measure is restricted to the population that has long-term needs; a separate pressure ulcer measure is being submitted for short-stay populations. These are defined as having a stay that ends with a discharge within the first 100 days.</t>
    </r>
  </si>
  <si>
    <t>The numerator is the number of long-stay residents who have been assessed with an OBRA, PPS or discharge MDS 3.0 assessments during the selected time window and who are defined as high risk with one or more Stage 2-4 pressure ulcer(s). High risk populations are those who are comatose, or impaired in bed mobility or transfer, or suffering from malnutrition. Stage 1 ulcers are not included in this measure because recent studies have identified difficulties in objectively measuring them across different populations (1). 
Stage 2 pressure ulcer is defined as: Partial thickness loss or dermis presenting as a shallow open ulcer with red or pink wound bed, without slough. May also present as an intact or open/ruptured blister.
Stage 3 pressure ulcer is defined as: Full thickness tissue loss. Subcutaneous fat may be visible but bone, tendon, or muscle is not exposed. Slough may be present but does not obscure the depth of tissue loss. May include undermining or tunneling. 
Stage 4 pressure ulcer is defined as: Full thickness tissue loss with exposed bone, tendon, or muscle. Slough or eschar may be present on some parts of the wound bed. Often includes undermining or tunneling.</t>
  </si>
  <si>
    <r>
      <rPr>
        <b/>
        <sz val="9"/>
        <color theme="1"/>
        <rFont val="Calibri"/>
        <family val="2"/>
      </rPr>
      <t xml:space="preserve">Percent of Residents or Patients Who Were Assessed and Appropriately Given the Seasonal Influenza Vaccine (Short-Stay). </t>
    </r>
    <r>
      <rPr>
        <sz val="9"/>
        <color theme="1"/>
        <rFont val="Calibri"/>
        <family val="2"/>
      </rPr>
      <t>The measure reports the percentage of residents or patients who are assessed and appropriately given the seasonal influenza vaccine.
This measure includes residents or patients 180 days of age or older on target date of assessment in the denominator. The measure is based on data from the Minimum Data Set (MDS) 3.0 assessments of nursing home residents, Inpatient Rehabilitation Facility Patient Assessment Instrument (IRF-PAI) Version 1.2 assessments for Inpatient Rehabilitation Facility (IRF) patients, and the Long-Term Care Hospital (LTCH) Continuity Assessment Record &amp; Evaluation (CARE) Data Set Version 2.01 assessments of LTCH patients.
Data are collected in each of these three settings using standardized items across the three assessment instruments. For the nursing homes/skilled nursing facilities, the measure is limited to short-stay residents, identified as residents who have had 100 or fewer days of nursing facility care. For the LTCHs, this measure will include all patients, irrespective of a patient’s length of stay. For IRFs, this measure will include all Medicare Part A and Part C patients, irrespective of a patient’s length of stay. 
This measure mirrors the NQF standard specifications that were developed to achieve a uniform approach to data collection across healthcare settings and populations by addressing who is included in and excluded from the target denominator population, who is included in and excluded from the numerator population, time window for measurement and time window for vaccinations. National Quality Forum. (2008, December).</t>
    </r>
  </si>
  <si>
    <r>
      <rPr>
        <b/>
        <sz val="9"/>
        <color theme="1"/>
        <rFont val="Calibri"/>
        <family val="2"/>
      </rPr>
      <t xml:space="preserve">Percent of Residents Assessed and Appropriately Given the Seasonal Influenza Vaccine (Long-Stay). </t>
    </r>
    <r>
      <rPr>
        <sz val="9"/>
        <color theme="1"/>
        <rFont val="Calibri"/>
        <family val="2"/>
      </rPr>
      <t>This measure is based on data from the MDS 3.0 assessment of long-stay nursing facility residents and reports the percentage of all long-stay residents 180 days of age and older on target date of assessment who were assessed and appropriately given the seasonal influenza vaccine during the most recently completed influenza season. The measure reports on the percentage of residents who were assessed and appropriately given the seasonal influenza vaccine (MDS items O0250A and O250C) on the selected MDS assessment (which may be an assessment completed for an Omnibus Reconciliation Act required clinical reason (OBRA), Prospective Payment System reason (PPS) or discharge assessment). Long-stay residents are identified as residents who have had more than 100 days of nursing facility care.The measure is restricted to the population with long-term care needs and does not include the short-stay population who are discharged within 100 days of admission. This specification mirrors the NQF standard specifications developed to provide a uniform approach to measurement across settings and populations. Toward this end, the measure harmonizes with the NQF recommended definitions for target denominator population, exclusions, numerator, and time windows for measurement and vaccinations. This measure is harmonized with NQF #0680, Percent of Residents or Patients Who Were Assessed and Appropriately Given the Seasonal Influenza Vaccine (short stay), which applies to patients of Inpatient Rehabilitation Facilities and Long-Term Care Hospitals, and to short-stay nursing home residents.</t>
    </r>
  </si>
  <si>
    <t>The numerator is the number of long-stay residents in the facility during the numerator time window who meet any of the following criteria for the most recent influenza season: (1) those who received the influenza vaccine during the most recent influenza season, either in the facility or outside the facility, (2) the number who were offered and declined the influenza vaccine, or (3) the number who were ineligible due to medical contraindication(s) (e.g., anaphylactic hypersensitivity to eggs or other components of the vaccine, history of Guillain-Barré Syndrome within six weeks after a previous influenza vaccination, or bone marrow transplant within the past 6 months). The numerator time window coincides with the most recently-completed influenza vaccination season (which begins on October 1, or when the vaccine first becomes available, and ends on March 31 of the following year). 
Each criterion in the numerator will be computed and reported separately.</t>
  </si>
  <si>
    <t>The denominator consists of all residents 180 days of age and older, in the long-stay sample who were in the facility for at least one day during the denominator time window. The denominator time window is defined as the most recently completed influenza vaccination season, which begins on October 1 and ends on March 31 of the following year. This measure is based on the NQF’s National Voluntary Standards for Influenza and Pneumococcal Immunizations.</t>
  </si>
  <si>
    <t>Residents whose age is 179 days or less on target date of selected influenza vaccination assessment are excluded. Facilities with fewer than 30 residents are excluded from public reporting due to small sample size.</t>
  </si>
  <si>
    <r>
      <rPr>
        <b/>
        <sz val="9"/>
        <color theme="1"/>
        <rFont val="Calibri"/>
        <family val="2"/>
      </rPr>
      <t>Percent of Residents or Patients Assessed and Appropriately Given the Pneumococcal Vaccine (Short-Stay).</t>
    </r>
    <r>
      <rPr>
        <sz val="9"/>
        <color theme="1"/>
        <rFont val="Calibri"/>
        <family val="2"/>
      </rPr>
      <t xml:space="preserve"> The measure reports the percentage of short stay nursing home residents or IRF or LTCH patients who were assessed and appropriately given the pneumococcal vaccine during the 12-month reporting period. This measure is based on data from Minimum Data Set (MDS) 3.0 assessments of nursing home residents, the Inpatient Rehabilitation Facilities Patient Assessment Instrument (IRF-PAI) for IRF patients, and the Long Term Care Hospital (LTCH) Continuity Assessment Record and Evaluation (CARE) Data Set for long-term care hospital patients, using items that have been harmonized across the three assessment instruments. Short-stay nursing home residents are those residents who are discharged within the first 100 days of their nursing home stay.
The NQF standard specifications were harmonized to achieve a uniform approach to measurement across settings and populations, addressing who is included in or excluded from the target denominator population, who is included in the numerator population, and the time windows. In 2008, the NQF steering committee met to identify voluntary consensus measures for influenza and pneumococcal vaccination that were harmonized across healthcare settings. The steering committee recognized that “in the interest of standardization and minimizing burden for those implementing and using measures, measure harmonization is an important consideration in evaluating and recommending measures for endorsement.” The committee supported the use of measure IM-017-which reports the percent of nursing home/Skilled Nursing Facility residents whose pneumococcal polysaccharide vaccine (PPV) status is up to date during the 12-month reporting period - as the basis for a harmonized measure across settings (National Quality Forum, 2008b). The NQF standardized specifications differ from the currently reported measure in several ways. Note that for some residents or patients, a single vaccination during their lifetime is sufficient and the vaccination would be considered up to date; for others (those who are immunocompromised or older than age 65, but the first vaccine was administered more than 5 years before when the resident was younger than 65), a second dose would be needed to qualify as vaccination up to date. Although the guidelines recommend a second dose in these circumstances, the NQF Committee believed that adding that requirement would make measurement too complex for the amount of benefit gained. Also, given the importance of revaccination among older adults, focusing on up-to-date status, rather than on ever having received the vaccine, is critically important. This focus on up-to-date rather than ever having received a vaccination is supported by the NQF steering committee in their discussion of the national voluntary consensus standards for this measure (National Quality Forum, 2008a).
This measure will include only residents or patients aged 5 years and older in the denominator. In their 2008 review of voluntary consensus standards for influenza and pneumococcal vaccination the NQF steering committee recommended limiting the use of measure IM -017 which reports the percent of nursing home/Skilled Nursing Facility residents whose PPV status is up to date, to residents age 5 and older. They state in their recommendation, “the specifications for high-risk groups begin at age 5, because the schedule for children ages 2-5 is different and complicated.” (National Quality Forum. 2008b) The Advisory Committee on Immunization Practices (ACIP) provides age specific guidelines for pneumococcal immunization for both children and adults. These guidelines vary based on age and risk level and should be followed accordingly. Up–to-date vaccination status is defined as a resident or patient who has been vaccinated in accordance with the current CDC vaccination guidelines for pneumococcal disease for his/her age and health status. The current CDC vaccination guidelines for adults and children are available at http://www.cdc.gov/vaccines/hcp/acip-recs/vacc-specific/pneumo.html. 
</t>
    </r>
  </si>
  <si>
    <t>The following numerator components will be computed and reported separately: (1) up-to-date** vaccine status; (2) ineligible to receive vaccine due to medical contraindications; or (3) offered and declined vaccine. Measure numerator specifications for the three provider type assessment tools are listed below:
MDS 3.0 assessment: Residents are counted if they are short-stay, defined as residents whose length of stay is less than or equal to 100 days. Residents aged 5 years and older are counted if they meet any of the following criteria on the most recent MDS 3.0 assessment, which may be an OBRA assessment (A0310A=01,02,03,04,05,06), PPS assessment (A0310B = 01, 02, 03, 04, 05, 06), or discharge assessment (A0310F = 10, 11), during the 12-month reporting period. The following numerator components will be computed and reported separately:
1. Up-to-date** vaccine status (O0300A=1)
2. Ineligible due to medical contraindications (O0300B=1)
3. Offered and declined vaccine (O0300B=2)
LTCH CARE Data Set*: Patients aged 5 years and older are counted if they meet any of the following criteria on the most recent LTCH CARE Data Set assessment during the 12-month reporting period. The following numerator components will be computed and reported separately:
1. Up-to-date** vaccine status 
2. Ineligible due to medical contraindications 
3. Offered and declined vaccine 
IRF-PAI assessment: Patients aged 5 years and older are counted if they meet any of the following criteria on the IRF-PAI assessment during the 12-month reporting period. The following numerator components will be computed and reported separately:
1. Up-to-date** vaccine status 
2. Ineligible due to medical contraindications 
3. Offered and declined vaccine
*Note that the items have not been added to the LTCH CARE Data Set or IRF-PAI and hence, the data elements have not yet been assigned item numbers for these two assessment tools. When CMS implements this measure for the LTCH and IRF settings, the data elements will be assigned item numbers to match the MDS.
**"Up–to-date” vaccination status is defined as a resident or patient who has been vaccinated in accordance with the current CDC vaccination guidelines for pneumococcal disease for his/her age and health status. The current CDC vaccination guidelines for adults and children are available at http://www.cdc.gov/vaccines/hcp/acip-recs/vacc-specific/pneumo.html.</t>
  </si>
  <si>
    <t>The denominator consists of all residents or patients aged 5 years and older in the pneumococcal vaccination sample (defined in Denominator Details section) with an assessment within the 12-month period. 
Specifications for the three provider type assessment tools are listed below:
MDS 3.0: Short-stay residents aged 5 years and older in the pneumococcal vaccination sample with an MDS 3.0 assessment (which may be an OBRA, PPS, or discharge assessment) within the 12-month period.
LTCH CARE Data Set: Patients aged 5 years and older in the pneumococcal vaccination sample with a LTCH CARE Data Set assessment (which may be an admission or discharge assessment) within the 12-month period.
IRF-PAI: Patients aged 5 years and older in the pneumococcal vaccination sample with an IRF-PAI assessment (which includes both admission and discharge assessment data) within the 12-month period.Note: The IRF-PAI data are submitted for Medicare patients only.</t>
  </si>
  <si>
    <r>
      <rPr>
        <b/>
        <sz val="9"/>
        <color theme="1"/>
        <rFont val="Calibri"/>
        <family val="2"/>
      </rPr>
      <t xml:space="preserve">Percent of Residents Assessed and Appropriately Given the Pneumococcal Vaccine (Long-Stay). </t>
    </r>
    <r>
      <rPr>
        <sz val="9"/>
        <color theme="1"/>
        <rFont val="Calibri"/>
        <family val="2"/>
      </rPr>
      <t>This measure is based on data from MDS 3.0 assessments of long-stay nursing facility residents. The measure reports the percentage of all long-stay residents 5 years and older who were assessed and appropriately given the Pneumococcal Vaccination as reported on the target MDS assessment (OBRA, PPS or discharge) during the 12-month reporting period. This proposed measure is harmonized with NQF’s quality measure on Pneumococcal Immunizations.(1) The MDS 3.0 definitions have been changed to conform to the NQF standard. The NQF used current guidelines from the Advisory Committee on Immunization Practices (ACIP) and others to guide decisions on all parameters for the harmonized measures.(2-10) The recently updated ACIP guidelines remain unchanged relative to their recommendations for pneumonia vaccinations.(12) The NQF standard specifications were harmonized to achieve a uniform approach to measurement across settings and populations, addressing who is included or excluded in the target denominator population, who is included in the numerator population, and time windows for measurement and vaccinations.
Long-stay residents are those residents who have been in the nursing home facility for over 100 days. The measure is restricted to the population with long-term care needs and does not include the short-stay population who are discharged within 100 days of admission. 1. National Quality Forum. National voluntary consensus standards for influenza and pneumococcal immunizations. December 2008. Available from http://www.qualityforum.org/Publications/2008/12/National_Voluntary_Consensus_Standards_for_Influenza_and_Pneumococcal_Immunizations.aspx
2. ACIP. Prevention of pneumococcal disease: recommendations of the Advisory Committee on Immunization Practices (ACIP). MMWR. Recomm Rep. 1997;46(RR-8):1-24.</t>
    </r>
  </si>
  <si>
    <t>The numerator will be harmonized with other NQF-endorsed measures. Residents are counted if they are long-stay residents defined as residents whose length of stay is greater than100 days. Residents are included if they are 5 years or older and meet any of the following criteria on the most recent MDS 3.0 assessment which may be an OBRA (A0310A = 01, 02, 03, 04, 05, 06), PPS (A0310B = 01, 02, 03, 04, 05, 06) or discharge assessment (A0310F = 10, 11) during the 12 month reporting period. The following numerator components will be computed and reported separately:
1. Up-to-date vaccine status (O0300A = 01)
2. Ineligible due to medical contraindications (O0300B = 01)
3. Offered and declined vaccine (O0300B = 02)</t>
  </si>
  <si>
    <t>The denominator consists of all long-stay residents 5 years or older in the pneumococcal vaccination sample with an MDS 3.0 target assessment (OBRA, PPS or discharge assessment) during the 12-month reporting period. This measure is based on the NQF’s National Voluntary Standards for Influenza and Pneumococcal Immunizations, which include resident refusal and ineligibility in the numerator and denominator.</t>
  </si>
  <si>
    <t>Residents younger than 5 years are excluded. Facilities with fewer than 30 residents in the sample are excluded from public reporting due to small sample size.</t>
  </si>
  <si>
    <r>
      <rPr>
        <b/>
        <sz val="9"/>
        <color theme="1"/>
        <rFont val="Calibri"/>
        <family val="2"/>
      </rPr>
      <t>Percent of Residents with a Urinary Tract Infection (Long-Stay).</t>
    </r>
    <r>
      <rPr>
        <sz val="9"/>
        <color theme="1"/>
        <rFont val="Calibri"/>
        <family val="2"/>
      </rPr>
      <t xml:space="preserve"> This Minimum Data Set (MDS) 3.0 based measure estimates the percentage of long-stay residents who have a urinary tract infection on the target MDS assessment (OBRA, PPS, or discharge). In order to address seasonal variation, the proposed measure uses a 6-month average for the facility. Long-stay nursing facility residents are those with more than 100 cumulative days in the facility.</t>
    </r>
  </si>
  <si>
    <t>The numerator is the number of long-stay nursing facility residents with a selected target assessment (OBRA, PPS or discharge) that indicates a urinary tract infection within the last 30 days (Item I2300= [1]).</t>
  </si>
  <si>
    <t>All MDS target assessments (OBRA, PPS, and discharge) in a selected quarter are included, except those with exclusions.</t>
  </si>
  <si>
    <t>There are two exclusions applied to the denominator: one, the target assessment is an admission assessment ((A0310A = [01] or a PPS 5-day or readmission/return assessment (A0310B = [01, 06]), and two, the urinary tract infection value is missing (I2300 = [-]). Assessments of residents with only an admission assessment are excluded because these residents may have developed urinary tract infection in the hospital, rather than the nursing facility. It would be unfair to hold the nursing facility accountable for care received in the hospital.</t>
  </si>
  <si>
    <r>
      <rPr>
        <b/>
        <sz val="9"/>
        <color theme="1"/>
        <rFont val="Calibri"/>
        <family val="2"/>
      </rPr>
      <t xml:space="preserve">Percent of Residents Who Have/Had a Catheter Inserted and Left in Their Bladder (Long-Stay). </t>
    </r>
    <r>
      <rPr>
        <sz val="9"/>
        <color theme="1"/>
        <rFont val="Calibri"/>
        <family val="2"/>
      </rPr>
      <t>This measure reports the percentage of low risk long-stay residents who have had an indwelling catheter in the last seven days prior to the assessment reference date on the target MDS 3.0 assessment (which may be an assessment completed for an Omnibus Reconciliation Act required clinical reason (OBRA), Prospective Payment System reason (PPS) or discharge assessment).
Long-stay residents are those residents who had more than 100 days of nursing facility care.</t>
    </r>
  </si>
  <si>
    <t>The numerator is the number of long-stay residents in the denominator sample with a selected Minimum Data Set (MDS) assessment (OBRA quarterly, annual or significant change/correction assessments or PPS 14-, 30-, 60-, or 90-day assessments; or discharge assessment with or without return anticipated) during the target quarter that indicates the use of indwelling catheters within the last seven days.</t>
  </si>
  <si>
    <t>The denominator includes all long-stay residents with a selected target MDS assessment (OBRA, PPS, or discharge) during the quarter who did not meet the exclusion criteria. Long-stay residents are defined as residents who have stayed in the nursing home for 101 cumulative days or more.</t>
  </si>
  <si>
    <t>There are four exclusions applied to the measure: (1) the target MDS assessment is an OBRA admission, PPS 5-day or readmission/return assessment, (2) if the target assessment indicates that indwelling catheter status is missing, (3) resident neurogenic bladder or neurogenic bladder status is missing, and (4) resident obstructive uropathy or obstructive uropathy status is missing. Residents with diagnoses of neurogenic bladder or obstructive uropathy are excluded because these are conditions in which the person is unable to empty the bladder voluntarily or effectively, putting the person at risk of complications, such as overflow incontinence, recurrent infection, vesicoureteral reflux, or autonomic dysreflexia. A resident is also excluded if they have no prior assessment available to identify covariate values.
Nursing facilities are excluded from public reporting if their denominator size is less than 30 residents.</t>
  </si>
  <si>
    <t>An MDS assessment may, on occasion, have incomplete data due to human error in collecting or recording the data. Those records are excluded from the quality calculation because it is not possible to perform the needed calculations when data are missing.
A resident is excluded from the denominator if the selected MDS 3.0 assessment was conducted within 14 days of admission or if there is missing data in the responses to the relevant questions in the MDS.
Long-stay facilities are excluded from public reporting if their samples include fewer than 30 residents.</t>
  </si>
  <si>
    <r>
      <rPr>
        <b/>
        <sz val="9"/>
        <color theme="1"/>
        <rFont val="Calibri"/>
        <family val="2"/>
      </rPr>
      <t>Percent of Residents Whose Need for Help with Activities of Daily Living Has Increased (Long-Stay).</t>
    </r>
    <r>
      <rPr>
        <sz val="9"/>
        <color theme="1"/>
        <rFont val="Calibri"/>
        <family val="2"/>
      </rPr>
      <t xml:space="preserve"> This measure, based on data from the Minimum Data Set (MDS) 3.0 assessment of long-stay nursing facility residents, estimates the percentage of long-stay residents in a nursing facility whose need for assistance with late-loss Activities of Daily Living (ADLs), as reported in the target assessment, increased when compared with a prior assessment. The four late-loss ADLs are: bed mobility, transfer, eating, and toilet use. This measure is calculated by comparing the change in each ADL item between the target assessment (OBRA, PPS or discharge) and a prior assessment (OBRA, PPS or discharge). Long-stay nursing facility residents are those with a nursing facility stay of 101 cumulative days or more.</t>
    </r>
  </si>
  <si>
    <t>The numerator is the number of long-stay residents who have a selected target MDS assessment (OBRA, PPS, or discharge) reporting a defined amount of decline in ADL function when compared with a prior assessment (OBRA, PPS, or discharge). This decline in function is captured as an increase in the resident’s need for assistance with late-loss ADLs, when compared with the resident’s prior assessment, indicated by a higher score on the applicable MDS items on the more recent assessment (which are coded such that a higher score indicates the need for more assistance with an ADL task). Late-loss ADL items are bed mobility, transfer, eating, and toilet use. The threshold increase in need for assistance (suggesting decline in function) that results in a resident being counted in the numerator is met if the score for at least one late-loss ADL item increases by two or more points or if the score for two or more of the late-loss ADLs items increase by one point. The typical interval between the target and prior assessment dates is approximately 90 days.</t>
  </si>
  <si>
    <t>The denominator includes all long-stay residents with a selected target MDS assessment (OBRA, PPS, or discharge) during the quarter and a prior assessment who did not meet the exclusion criteria. Long-stay residents are defined as residents who have stayed in the nursing home for 101 cumulative days or more.</t>
  </si>
  <si>
    <t>There are six exclusions applied to the denominator: (1) self-performance total dependence on all four late-loss ADL items during the prior assessment (and therefore it is not possible for the resident to decline sufficiently to be counted in the numerator), (2) self-performance total dependence on three late-loss ADL items during the prior assessment and self-performance extensive assistance on the fourth late-loss ADL item (and therefore it is not possible for the resident to decline sufficiently to be counted in the numerator), (3) comatose status on the target assessment, (4) prognosis of life expectancy of less than six months on the target assessment, (5) receiving hospice care on the target assessment, or/and (6) the resident is not in the numerator and has missing values for any of the four ADL items on the target or prior assessment.
Nursing facilities are excluded from public reporting if their denominator size is less than 30 residents.</t>
  </si>
  <si>
    <t>Number of home health episodes of care in which patients were screened for depression (using a standardized depression screening tool) at start/resumption of care.</t>
  </si>
  <si>
    <t>Episodes in which the patient was nonresponsive at the time of assessment.</t>
  </si>
  <si>
    <r>
      <rPr>
        <b/>
        <sz val="9"/>
        <color theme="1"/>
        <rFont val="Calibri"/>
        <family val="2"/>
      </rPr>
      <t>Multifactor Fall Risk Assessment Conducted in Patients 65 and Older.</t>
    </r>
    <r>
      <rPr>
        <sz val="9"/>
        <color theme="1"/>
        <rFont val="Calibri"/>
        <family val="2"/>
      </rPr>
      <t xml:space="preserve"> Percentage of home health episodes of care in which patients who can ambulate had a multi-factor fall risk assessment at start/resumption of care.</t>
    </r>
  </si>
  <si>
    <t>Number of home health episodes of care in which patients who can ambulate had a multi-factor fall risk assessment at start/resumption of care.</t>
  </si>
  <si>
    <t>Episodes in which the patient was unable to ambulate at the time of assessment.</t>
  </si>
  <si>
    <t>All home health episodes where at the start (or resumption) of care assessment the patient is able to transfer independently, or the patient is non-responsive. or the episode of care ended in transfer to inpatient facility or death at home, or the episode is covered by the generic exclusions.</t>
  </si>
  <si>
    <t>Number of home health episodes of care ending during the data collection period other than those covered by generic or measure-specific denominator exclusions.</t>
  </si>
  <si>
    <t>Measure-specific exclusions: All home health episodes where it would be impossible for the patient to show measurable improvement because the patient did not have any surgical wounds or had only a surgical wound that was unobservable or fully epithelialized; OR the patient had a surgical wound that was unobservable at discharge; OR the episode of care ended in transfer to inpatient facility or death at home.
Generic exclusions: None, except that HHAs are exempt from reporting OASIS data to CMS on certain categories of patients/clients as described in the next section.</t>
  </si>
  <si>
    <t>The following are excluded: home health stays for patients who are not continuously enrolled in fee-for-service Medicare during the numerator window (60 days following the start of the home health stay) or until death; home health stays that begin with a Low Utilization Payment Adjustment (LUPA) claim; home health stays in which the patient receives service from multiple agencies during the first 60 days; and home health stays for patients who are not continuously enrolled in fee-for-service Medicare for the 6 months prior the start of the home health stay.</t>
  </si>
  <si>
    <r>
      <rPr>
        <b/>
        <sz val="9"/>
        <color theme="1"/>
        <rFont val="Calibri"/>
        <family val="2"/>
      </rPr>
      <t>CAHPS® Home Health Care Survey.</t>
    </r>
    <r>
      <rPr>
        <sz val="9"/>
        <color theme="1"/>
        <rFont val="Calibri"/>
        <family val="2"/>
      </rPr>
      <t xml:space="preserve"> The Consumer Assessment of Healthcare Providers and Systems (CAHPS®) Home Health Care Survey, also referred as the "CAHPS Home Health Care Survey" or "Home Health CAHPS" is a standardized survey instrument and data collection methodology for measuring home health patients´ perspectives on their home health care in Medicare-certified home health care agencies. AHRQ and CMS supported the development of the Home Health CAHPS to measure the experiences of those receiving home health care with these three goals in mind: (1) to produce comparable data on patients´ perspectives on care that allow objective and meaningful comparisons between home health agencies on domains that are important to consumers, (2) to create incentives for agencies to improve their quality of care through public reporting of survey results, and (3) to enhance public accountability in health care by increasing the transparency of the quality of care provided in return for public investment. As home health agencies begin to collect these data and as they are publicly reported, consumers will have information to make more informed decisions about care and publicly reporting the data will drive quality improvement in these areas.</t>
    </r>
  </si>
  <si>
    <t>The numerator statement is that each measure encompasses the responses for all questions in the particular measure. Missing data for individual survey questions are not included in the calculations. Only data from a completed survey are used in the calculations. The measures scores averages the proportion of those responding to each answer choice in all questions. Each global rating is scored based on the number of the respondents in the distribution of top responses, such as the percentage of patients rating a home health agency with a 9 or a 10, where 10 is the highest quality responses on a scale from 0 to 10.</t>
  </si>
  <si>
    <t>The following are eligible to be included in the HHCAHPS Survey: patients who are at least 18 years old in the sample period, patients who are known to be alive, patients who received at least 2 home health visits during a 2-month look back period, patients who have not been selected for the monthly sample during any month in the current quarter or during the 5 months immediately prior to the sample month, patients who are not receiving hospice care, patients who do not have maternity as the primary reason for their home health care, patients who have not requested no publicity status, and patients with a condition or illness residing in a state with regulations and laws prohibiting the release of information for patients with that condition. HHCAHPS Surveys may be completed by proxy respondents who are family and friends of the home health patients but who do not work for home health agency being assessed by the patient respondent.</t>
  </si>
  <si>
    <t>Numerator and Denominator Exclusions:
•Patients under 18 years of age at any time during their stay are excluded.
•Patients who died during the sample month are excluded.
•Patients who received fewer than 2 visits from home health agency personnel during a 2-month look-back period are excluded. (Note that the 2-month look-back period is defined as the 2-months prior to and including the last day in the sample month.)
•Patients have been previously selected for the HHCAHPS sample during any month in the current quarter, or during the last 5 months, are excluded.
•Patients who are currently receiving hospice, or are discharged to hospice, are excluded.
•Maternity patients are excluded.
•“No publicity” status patients are excluded.
• Patients receiving only non-skilled (aide) care are excluded.</t>
  </si>
  <si>
    <r>
      <rPr>
        <b/>
        <sz val="9"/>
        <color theme="1"/>
        <rFont val="Calibri"/>
        <family val="2"/>
      </rPr>
      <t xml:space="preserve">Hours of physical restraint use. </t>
    </r>
    <r>
      <rPr>
        <sz val="9"/>
        <color theme="1"/>
        <rFont val="Calibri"/>
        <family val="2"/>
      </rPr>
      <t>The total number of hours that all patients admitted to a hospital-based inpatient psychiatric setting were maintained in physical restraint. This measure is a part of a set of seven nationally implemented measures that address hospital-based inpatient psychiatric services (HBIPS-1: Admission Screening for Violence Risk, Substance Use, Psychological Trauma History and Patient Strengths completed, HBIPS-3: Seclusion, HBIPS-4: Multiple Antipsychotic Medications at Discharge, HBIPS-5: Multiple Antipsychotic Medications at Discharge with Appropriate Justification, HBIPS-6: Post Discharge Continuing Care Plan Created and HBIPS-7: Post Discharge Continuing Care Plan Transmitted) that are used in The Joint Commission’s accreditation process.</t>
    </r>
  </si>
  <si>
    <t>The total number of hours that all psychiatric inpatients were maintained in physical restraint</t>
  </si>
  <si>
    <t>Number of psychiatric inpatient days
Denominator basis per 1,000 hours
To compute this measure rate, a base of 1000 hours has been applied to total patient days in the denominator (i.e., total patient days are divided by 1000). The purpose of this is to create a smaller denominator number, thus providing a more understandable rate. When multiplied by 1000, this rate measures numerator occurrence per total patient days.</t>
  </si>
  <si>
    <r>
      <rPr>
        <b/>
        <sz val="9"/>
        <color theme="1"/>
        <rFont val="Calibri"/>
        <family val="2"/>
      </rPr>
      <t xml:space="preserve">Hours of seclusion use. </t>
    </r>
    <r>
      <rPr>
        <sz val="9"/>
        <color theme="1"/>
        <rFont val="Calibri"/>
        <family val="2"/>
      </rPr>
      <t>The total number of hours that all patients admitted to a hospital-based inpatient psychiatric setting were held in seclusion. This measure is a part of a set of seven nationally implemented measures that address hospital-based inpatient psychiatric services (HBIPS-1: Admission Screening for Violence Risk, Substance Use, Psychological Trauma History and Patient Strengths completed, HBIPS-2: Physical Restraint, HBIPS-4: Multiple Antipsychotic Medications at Discharge, HBIPS-5: Multiple Antipsychotic Medications at Discharge with Appropriate Justification, HBIPS-6: Post Discharge Continuing Care Plan Created and HBIPS-7: Post Discharge Continuing Care Plan Transmitted) that are used in The Joint Commission’s accreditation process.</t>
    </r>
  </si>
  <si>
    <t>The total number of hours that all psychiatric inpatients were held in seclusion</t>
  </si>
  <si>
    <r>
      <rPr>
        <b/>
        <sz val="9"/>
        <color theme="1"/>
        <rFont val="Calibri"/>
        <family val="2"/>
      </rPr>
      <t xml:space="preserve">Patients discharged on multiple antipsychotic medications with appropriate justification. </t>
    </r>
    <r>
      <rPr>
        <sz val="9"/>
        <color theme="1"/>
        <rFont val="Calibri"/>
        <family val="2"/>
      </rPr>
      <t>The proportion of patients discharged from a hospital-based inpatient psychiatric setting on two or more antipsychotic medications with appropriate justification. This measure is a part of a set of seven nationally implemented measures that address hospital-based inpatient psychiatric services (HBIPS-1: Admission Screening for Violence Risk, Substance Use, Psychological Trauma History and Patient Strengths completed, HBIPS-2: Physical Restraint, HBIPS-3: Seclusion, HBIPS-4: Multiple Antipsychotic Medications at Discharge, HBIPS-6: Post Discharge Continuing Care Plan and HBIPS-7: Post Discharge Continuing Care Plan Transmitted) that are used in The Joint Commission’s accreditation process. Note that this is a paired measure with HBIPS-4 (Patients discharged on multiple antipsychotic medications).</t>
    </r>
  </si>
  <si>
    <t>Psychiatric inpatients discharged on two or more routinely scheduled antipsychotic medications with appropriate justification.</t>
  </si>
  <si>
    <t>Psychiatric inpatients discharged on two or more routinely scheduled antipsychotic medications</t>
  </si>
  <si>
    <t>• Patients who expired 
• Patients with an unplanned departure resulting in discharge due to elopement 
• Patients with an unplanned departure resulting in discharge due to failing to return from leave 
• Patients with a length of stay = 3 days</t>
  </si>
  <si>
    <r>
      <rPr>
        <b/>
        <sz val="9"/>
        <color theme="1"/>
        <rFont val="Calibri"/>
        <family val="2"/>
      </rPr>
      <t>Post discharge continuing care plan created.</t>
    </r>
    <r>
      <rPr>
        <sz val="9"/>
        <color theme="1"/>
        <rFont val="Calibri"/>
        <family val="2"/>
      </rPr>
      <t xml:space="preserve"> The proportion of patients discharged from a hospital-based inpatient psychiatric setting with a post discharge continuing care plan created. This measure is a part of a set of seven nationally implemented measures that address hospital-based inpatient psychiatric services (HBIPS-1: Admission Screening for Violence Risk, Substance Use, Psychological Trauma History and Patient Strengths completed, HBIPS-2: Physical Restraint, HBIPS-3: Seclusion, HBIPS-4: Multiple Antipsychotic Medications at Discharge, HBIPS-5: Multiple Antipsychotic Medications at Discharge with Appropriate Justification and HBIPS-7: Post Discharge Continuing Care Plan Transmitted) that are used in The Joint Commission’s accreditation process. Note that this is a paired measure with HBIPS-7 (Post Discharge Continuing Care Plan Transmitted).</t>
    </r>
  </si>
  <si>
    <t>Psychiatric inpatients for whom the post discharge continuing care plan is created and contains all of the following: reason for hospitalization, principal discharge diagnosis, discharge medications and next level of care recommendations.</t>
  </si>
  <si>
    <t>Psychiatric inpatient discharges</t>
  </si>
  <si>
    <t>• Patients who expired 
• Patients with an unplanned departure resulting in discharge due to elopement 
• Patients or their guardians who refused aftercare
• Patients or guardians who refused to sign authorization to release information
• Patients with an unplanned departure resulting in discharge due to failing to return from leave</t>
  </si>
  <si>
    <r>
      <rPr>
        <b/>
        <sz val="9"/>
        <color theme="1"/>
        <rFont val="Calibri"/>
        <family val="2"/>
      </rPr>
      <t>Post discharge continuing care plan transmitted to next level of care provider upon discharge.</t>
    </r>
    <r>
      <rPr>
        <sz val="9"/>
        <color theme="1"/>
        <rFont val="Calibri"/>
        <family val="2"/>
      </rPr>
      <t xml:space="preserve"> The proportion of patients discharged from a hospital-based inpatient psychiatric setting with a complete post discharge continuing care plan, all the components of which are transmitted to the next level of care provider upon discharge. This measure is a part of a set of seven nationally implemented measures that address hospital-based inpatient psychiatric services (HBIPS-1: Admission Screening for Violence Risk, Substance Use, Psychological Trauma History and Patient Strengths completed, HBIPS-2: Physical Restraint, HBIPS-3: Seclusion, HBIPS-4: Multiple Antipsychotic Medications at Discharge, HBIPS-5: Multiple Antipsychotic Medications at Discharge with Appropriate Justification and HBIPS-6: Post Discharge Continuing Care Plan Created) that are used in The Joint Commission’s accreditation process. Note that this is a paired measure with HBIPS-6 (Post Discharge Continuing Care Plan Created).</t>
    </r>
  </si>
  <si>
    <t>Psychiatric inpatients for whom the post discharge continuing care plan was transmitted to the next level of care.</t>
  </si>
  <si>
    <r>
      <t xml:space="preserve">Alcohol Use Screening. </t>
    </r>
    <r>
      <rPr>
        <i/>
        <sz val="9"/>
        <color theme="1"/>
        <rFont val="Calibri"/>
        <family val="2"/>
      </rPr>
      <t>H</t>
    </r>
    <r>
      <rPr>
        <sz val="9"/>
        <color theme="1"/>
        <rFont val="Calibri"/>
        <family val="2"/>
      </rPr>
      <t>ospitalized patients 18 years of age and older who are screened within the first three days of admission using a validated screening questionnaire for unhealthy alcohol use. This measure is intended to be used as part of a set of 4 linked measures addressing Substance Use (SUB-1 Alcohol Use Screening ; SUB-2 Alcohol Use Brief Intervention Provided or Offered; SUB-3 Alcohol and Other Drug Use Disorder Treatment Provided or Offered at Discharge; SUB-4 Alcohol and Drug Use: Assessing Status after Discharge).</t>
    </r>
  </si>
  <si>
    <t>The number of patients who were screened for alcohol use using a validated screening questionnaire for unhealthy drinking within the first three days of admission.</t>
  </si>
  <si>
    <t>The denominator has four exclusions:
• Patients less than 18 years of age
• Patients who are cognitively impaired
• Patients who a have a duration of stay less than or equal to three days or greater than 120 days
• Patients with Comfort Measures Only documented</t>
  </si>
  <si>
    <r>
      <t xml:space="preserve">Follow-Up After Hospitalization for Mental Illness. </t>
    </r>
    <r>
      <rPr>
        <sz val="9"/>
        <color theme="1"/>
        <rFont val="Calibri"/>
        <family val="2"/>
      </rPr>
      <t>The percentage of discharges for patients 6 years of age and older who were hospitalized for treatment of selected mental illness diagnoses and who had an outpatient visit, an intensive outpatient encounter or partial hospitalization with a mental health practitioner. Two rates are reported: 
- The percentage of discharges for which the patient received follow-up within 30 days of discharge 
- The percentage of discharges for which the patient received follow-up within 7 days of discharge.</t>
    </r>
  </si>
  <si>
    <t>30-Day Follow-Up: An outpatient visit, intensive outpatient visit or partial hospitalization with a mental health practitioner within 30 days after discharge. Include outpatient visits, intensive outpatient visits or partial hospitalizations that occur on the date of discharge.
7-Day Follow-Up: An outpatient visit, intensive outpatient visit or partial hospitalization with a mental health practitioner within 7 days after discharge. Include outpatient visits, intensive outpatient visits or partial hospitalizations that occur on the date of discharge.</t>
  </si>
  <si>
    <t>Patients 6 years and older as of the date of discharge who were discharged from an acute inpatient setting (including acute care psychiatric facilities) with a principal diagnosis of mental illness during the first 11 months of the measurement year (e.g., January 1 to December 1).</t>
  </si>
  <si>
    <t>Exclude both the initial discharge and the readmission/direct transfer discharge if the readmission/direct transfer discharge occurs after the first 11 months of the measurement year (e.g., after December 1). 
Exclude discharges followed by readmission or direct transfer to a nonacute facility within the 30-day follow-up period, regardless of principal diagnosis for the readmission. = 
Exclude discharges followed by readmission or direct transfer to an acute facility within the 30-day follow-up period if the principal diagnosis was for non-mental health (any principal diagnosis code other than those included in the Mental Health Diagnosis Value Set).
These discharges are excluded from the measure because rehospitalization or transfer may prevent an outpatient follow-up visit from taking place.</t>
  </si>
  <si>
    <r>
      <t xml:space="preserve">Tobacco Use Screening. </t>
    </r>
    <r>
      <rPr>
        <sz val="9"/>
        <color theme="1"/>
        <rFont val="Calibri"/>
        <family val="2"/>
      </rPr>
      <t>Hospitalized patients age 18 years and older who are screened within the first three days of admission for tobacco use (cigarettes, smokeless tobacco, pipe and cigars) within the past 30 days. This measure is intended to be used as part of a set of 4 linked measures addressing Tobacco Use (TOB-2 Tobacco Use Treatment Provided or Offered (during the hospital stay); TOB-3 Tobacco Use Treatment Provided or offered at Discharge; TOB-4 Tobacco Use: Assessing Status After Discharge.)</t>
    </r>
  </si>
  <si>
    <t>The number of patients who were screened for tobacco use status within the first three days of admission.</t>
  </si>
  <si>
    <t>The denominator has four exclusions:
• Patients less than 18 years of age
• Patients who are cognitively impaired
• Patients who a have a length of stay less than or equal to three days or greater than 120 days
• Patients who are receiving comfort measures only</t>
  </si>
  <si>
    <r>
      <t xml:space="preserve">Tobacco Use Treatment Provided or Offered 
Tobacco Use Treatment. </t>
    </r>
    <r>
      <rPr>
        <sz val="9"/>
        <color theme="1"/>
        <rFont val="Calibri"/>
        <family val="2"/>
      </rPr>
      <t>The measure is reported as an overall rate which includes all hospitalized patients 18 years of age and older to whom tobacco use treatment was provided during the hospital stay within the first three days after admission, or offered and refused, and a second rate, a subset of the first, which includes only those patients who received tobacco use treatment during the hospital stay within the first three days after admission. Refer to section 2a1.10 Stratification Details/Variables for the rationale for the addition of the subset measure. These measures are intended to be used as part of a set of 4 linked measures addressing Tobacco Use (TOB-1 Tobacco Use Screening; TOB-3 Tobacco Use Treatment Provided or Offered at Discharge; TOB-4 Tobacco Use: Assessing Status After Discharge.)</t>
    </r>
  </si>
  <si>
    <t>TOB-2: The number of patients who received or refused practical counseling to quit AND received or refused FDA-approved cessation medications during the hospital stay within the first three days after admission.
TOB-2a: The number of patients who received practical counseling to quit AND received FDA-approved cessation medications during the hospital stay within the first three days after admission.</t>
  </si>
  <si>
    <t>Exclusions:
The denominator has six exclusions:
1. Patients less than 18 years of age
2. Patients who are cognitively impaired
3. Patients who are not current tobacco users
4. Patients who refused or were not screened for tobacco use during the hospital stay.
5. Patients who have a duration of stay less than or equal to three days or greater than 120 days
6. Patients with Comfort Measures Only documented</t>
  </si>
  <si>
    <t xml:space="preserve"> TOB-3: The number of patients who received or refused evidence-based outpatient counseling AND received or refused a prescription for FDA-approved cessation medication at discharge
TOB-3a: The number of patients who were referred to evidence-based outpatient counseling AND received a prescription for FDA-approved cessation medication at discharge.</t>
  </si>
  <si>
    <t>There are 10 exclusions to the measure:
Patients less than 18 years of age 
Patients who are cognitively impaired
Patients who are not current tobacco users
Patients who refused or were not screened for tobacco use status during the hospital stay (as tobacco status cannot be known)
Patients who have a length of stay less than or equal to three days or greater than 120 days
Patients who expired during the hospital stay
Patients who left against medical advice
Patients discharged to another hospital or other health care facility910. Patients discharged to home for hospice
Patients who do not reside in the United States
Patients with Comfort Measures Only documented</t>
  </si>
  <si>
    <t>The denominator has five exclusions as follows:
• Patients less than 18 years of age
• Patient who are cognitively impaired
• Patients who refused or were not screened for alcohol use during the hospital stay
• Patients who have a length of stay less than or equal to three days and greater than 120 days
• Patients receiving Comfort Measures Only documented</t>
  </si>
  <si>
    <r>
      <t>Central line-associated blood stream infection.</t>
    </r>
    <r>
      <rPr>
        <sz val="10"/>
        <rFont val="Calibri"/>
        <family val="2"/>
      </rPr>
      <t xml:space="preserve"> Standardized Infection Ratio (SIR) of healthcare-associated, central line-associated bloodstream infections (CLABSI) will be calculated among patients in bedded inpatient care locations. 
This includes acute care general hospitals, long-term acute care hospitals, rehabilitation hospitals, oncology hospitals, and behavioral health hospitals.</t>
    </r>
  </si>
  <si>
    <r>
      <t xml:space="preserve">Adjuvant chemotherapy is considered or administered within 4 months (120 days) of surgery to patients under the age of 80 with AJCC III (lymph node positive) colon cancer. </t>
    </r>
    <r>
      <rPr>
        <sz val="10"/>
        <rFont val="Calibri"/>
        <family val="2"/>
      </rPr>
      <t>Percentage of patients under the age of 80 with AJCC III (lymph node positive) colon cancer for whom adjuvant chemotherapy is considered and not received or administered within 4 months (120 days) of diagnosis.</t>
    </r>
  </si>
  <si>
    <t>Chemotherapy is administered within 4 months (120 days) of diagnosis or it is considered</t>
  </si>
  <si>
    <t>Include, if all of the following characteristics are identified:
Age 18-79 at time of diagnosis
Known or assumed to be first or only cancer diagnosis
Primary tumors of the colon
Epithelial malignancy only 
At least one pathologically examined regional lymph node positive for cancer (AJCC Stage III)
All or part of 1st course of treatment performed at the reporting facility2
Known to be alive within 4 months (120 days) of diagnosis</t>
  </si>
  <si>
    <t>Exclude, if any of the following characteristics are identified:
Age &lt;18 and &gt;=80; not a first or only cancer diagnosis; non-epithelial and non-invasive tumors; no regional lymph nodes pathologically examined; metastatic disease (AJCC Stage IV); not treated surgically; died within 4 months (120 days) of diagnosis</t>
  </si>
  <si>
    <r>
      <t xml:space="preserve">Combination chemotherapy is considered or administered within 4 months (120 days) of diagnosis for women under 70 with AJCC T1c, or Stage II or III hormone receptor negative breast cancer. </t>
    </r>
    <r>
      <rPr>
        <sz val="10"/>
        <rFont val="Calibri"/>
        <family val="2"/>
      </rPr>
      <t>Percentage of female patients, age &gt;18 at diagnosis, who have their first diagnosis of breast cancer (epithelial malignancy), at AJCC stage T1cN0M0, or Stage IB -III, who´s primary tumor is progesterone and estrogen receptor negative recommended for multiagent chemotherapy (considered or administered) within 4 months (120 days) of diagnosis.</t>
    </r>
  </si>
  <si>
    <t>Combination chemotherapy is administered within 4 months (120 days) of the date of diagnosis or it is considered</t>
  </si>
  <si>
    <t>Women under the age of 70 with AJCC T1cN0M0, or Stage IB-III hormone receptor negative breast cancer:
• Women
• Age 18-69 at time of diagnosis
• Known or assumed first or only cancer diagnosis
• Primary tumors of the breast
• Epithelial invasive malignancy only 
• AJCC T1cN0M0, or Stage IB to III
• Primary tumor is estrogen receptor negative and progesterone receptor negative
• All or part of first course of treatment performed at the reporting facility
• Known to be alive within 4 months (120 days) of diagnosis</t>
  </si>
  <si>
    <t>Exclude, if any of the following characteristics
are identified:
Men; Age &lt;18 and &gt;=70; not a first or only cancer diagnosis; non-epithelial and non-invasive tumors; phyllodes tumor histology;tumor size &lt;=1cm and AJCC pN=0; ERA unknown or positive; PRA unknown or positive; metastatic disease (AJCC Stage IV); not treated surgically; died within 4 months (120 days) of diagnosis</t>
  </si>
  <si>
    <r>
      <t xml:space="preserve">Adjuvant hormonal therapy. </t>
    </r>
    <r>
      <rPr>
        <sz val="10"/>
        <rFont val="Calibri"/>
        <family val="2"/>
      </rPr>
      <t>Percentage of female patients, age &gt;18 at diagnosis, who have their first diagnosis of breast cancer (epithelial malignancy), at AJCC stage T1cN0M0,IB to III, who´s primary tumor is progesterone or estrogen receptor positive recommended for tamoxifen or third generation aromatase inhibitor (considered or administered) within 1 year (365 days) of diagnosis.</t>
    </r>
  </si>
  <si>
    <t>Include if all of the following characteristics are identified:
Women
Age &gt;=18 at time of diagnosis
Known or assumed to be first or only cancer diagnosis
Epithelial malignancy only
Primary tumors of the breast
AJCC T1cN0M0 or Stage IB - III
Primary tumor is estrogen receptor positive or progesterone receptor positive
All or part of 1st course of treatment performed at the reporting facility
Known to be alive within 1 year (365 days) of date of diagnosis</t>
  </si>
  <si>
    <t>Men
Under age 18 at time of diagnosis
Second or subsequent cancer diagnosis
Tumor not originating in the breast
Non-epithelial malignancies, exclude malignant phyllodes tumors
Stage 0, in-situ tumor
AJCC T1mic, or T1a tumor
Stage IV, metastatic tumor
Primary tumor is estrogen receptor negative and progesterone receptor negative
None of 1st course therapy performed at reporting facility
Died within 1 year (365 days) of diagnosis</t>
  </si>
  <si>
    <r>
      <t xml:space="preserve">Oncology: Radiation Dose Limits to Normal Tissues. </t>
    </r>
    <r>
      <rPr>
        <sz val="10"/>
        <rFont val="Calibri"/>
        <family val="2"/>
      </rPr>
      <t>Percentage of patients, regardless of age, with a diagnosis of breast, rectal, pancreatic or lung cancer receiving 3D conformal radiation therapy who had documentation in medical record that radiation dose limits to normal tissues were established prior to the initiation of a course of 3D conformal radiation for a minimum of two tissues</t>
    </r>
  </si>
  <si>
    <t>All patients, regardless of age, with a diagnosis of breast, rectal, pancreatic or lung cancer receiving 3D conformal radiation therapy</t>
  </si>
  <si>
    <t>Edorsed (2014)</t>
  </si>
  <si>
    <r>
      <t xml:space="preserve">Oncology: Plan of Care for Pain. </t>
    </r>
    <r>
      <rPr>
        <sz val="10"/>
        <rFont val="Calibri"/>
        <family val="2"/>
      </rPr>
      <t>Percentage of visits for patients, regardless of age, with a diagnosis of cancer currently receiving chemotherapy or radiation therapy who report having pain with a documented plan of care to address pain</t>
    </r>
  </si>
  <si>
    <t>Patient visits that included a documented plan of care* to address pain</t>
  </si>
  <si>
    <t>Edorsed (2015)</t>
  </si>
  <si>
    <r>
      <t xml:space="preserve">Oncology: Pain Intensity Quantified. </t>
    </r>
    <r>
      <rPr>
        <sz val="10"/>
        <rFont val="Calibri"/>
        <family val="2"/>
      </rPr>
      <t>Percentage of patient visits, regardless of patient age, with a diagnosis of cancer currently receiving chemotherapy or radiation therapy in which pain intensity is quantified</t>
    </r>
  </si>
  <si>
    <t>Patient visits in which pain intensity is quantified</t>
  </si>
  <si>
    <t>All patient visits, regardless of patient age, with a diagnosis of cancer currently receiving chemotherapy or radiation therapy</t>
  </si>
  <si>
    <r>
      <t xml:space="preserve">Prostate Cancer: Avoidance of Overuse Measure – Bone Scan for Staging Low-Risk Patients. </t>
    </r>
    <r>
      <rPr>
        <sz val="10"/>
        <rFont val="Calibri"/>
        <family val="2"/>
      </rPr>
      <t>Percentage of patients, regardless of age, with a diagnosis of prostate cancer at low risk of recurrence receiving interstitial prostate brachytherapy, OR external beam radiotherapy to the prostate, OR radical prostatectomy, OR cryotherapy who did not have a bone scan performed at any time since diagnosis of prostate cancer</t>
    </r>
  </si>
  <si>
    <t>All patients, regardless of age, with a diagnosis of prostate cancer at low risk of recurrence, receiving interstitial prostate brachytherapy, OR external beam radiotherapy to the prostate, OR radical prostatectomy, OR cryotherapy</t>
  </si>
  <si>
    <r>
      <t xml:space="preserve">Prostate Cancer: Adjuvant Hormonal Therapy for High-Risk Patients. </t>
    </r>
    <r>
      <rPr>
        <sz val="10"/>
        <rFont val="Calibri"/>
        <family val="2"/>
      </rPr>
      <t>Percentage of patients, regardless of age, with a diagnosis of prostate cancer at high or very high risk of recurrence receiving external beam radiotherapy to the prostate who were prescribed adjuvant hormonal therapy (GnRH [gonadotropin-releasing hormone] agonist or antagonist)</t>
    </r>
  </si>
  <si>
    <t>All patients, regardless of age, with a diagnosis of prostate cancer at high or very high risk of recurrence receiving external beam radiotherapy to the prostate</t>
  </si>
  <si>
    <t>The PCPI methodology uses three categories of reasons for which a patient may be excluded from the denominator of an individual measure. These measure exception categories are not uniformly relevant across all measures; for each measure, there must be a clear rationale to permit an exception for a medical, patient, or system reason. Examples are provided in the measure exception language of instances that may constitute an exception and are intended to serve as a guide to clinicians. For this measure, exceptions for not prescribing/administering adjuvant hormonal therapy may include medical reason(s) (eg, salvage therapy) or patient reason(s). Where examples of exceptions are included in the measure language, these examples are coded and included in the eSpecifications. Although this methodology does not require the external reporting of more detailed exception data, the PCPI recommends that physicians document the specific reasons for exception in patients’ medical records for purposes of optimal patient management and audit-readiness. The PCPI also advocates the systematic review and analysis of each physician’s exceptions data to identify practice patterns and opportunities for quality improvement. For example, it is possible for implementers to calculate the percentage of patients that physicians have identified as meeting the criteria for exception. Additional details by data source are as follows:
Documentation of medical reason(s) for not prescribing/administering adjuvant hormonal therapy (eg, salvage therapy)
Documentation of patient reason(s) for not prescribing/administering adjuvant hormonal therapy</t>
  </si>
  <si>
    <t>All selected surgical patients with no evidence of prior infection</t>
  </si>
  <si>
    <r>
      <t xml:space="preserve">Surgery patients on beta blocker therapy prior to admission who received a beta blocker during the perioperative period. </t>
    </r>
    <r>
      <rPr>
        <sz val="10"/>
        <rFont val="Calibri"/>
        <family val="2"/>
      </rPr>
      <t>Percentage of patients on beta blocker therapy prior to arrival who received a beta blocker during the perioperative period. To be in the denominator, the patient must be on a beta-blocker prior to arrival. The case is excluded if the patient is not on a beta-blocker prior to arrival.</t>
    </r>
  </si>
  <si>
    <r>
      <t xml:space="preserve">Surgery Patients Who Received Appropriate Venous Thromboembolism (VTE) Prophylaxis Within 24 Hours Prior to Surgery to 24 Hours After Surgery End Time. </t>
    </r>
    <r>
      <rPr>
        <sz val="10"/>
        <rFont val="Calibri"/>
        <family val="2"/>
      </rPr>
      <t>Percentage of surgery patients who received appropriate Venous Thromboembolism (VTE) Prophylaxis within 24 hours prior to Anesthesia Start Time to 24 hours after Anesthesia End Time.</t>
    </r>
  </si>
  <si>
    <t>All patients, regardless of age, with painful bone metastases, and no previous radiation to the same anatomic site who receive EBRT with any of the following recommended fractionation schemes: 30Gy/10fxns, 24Gy/6fxns, 20Gy/5fxns, 8Gy/1fxn.</t>
  </si>
  <si>
    <r>
      <t xml:space="preserve">Wrong Site, Wrong Side, Wrong Patient, Wrong Procedure, Wrong Implant. </t>
    </r>
    <r>
      <rPr>
        <sz val="10"/>
        <color theme="1"/>
        <rFont val="Calibri"/>
        <family val="2"/>
      </rPr>
      <t>Percentage of ASC admissions experiencing a wrong site, wrong side, wrong patient, wrong procedure, or wrong implant event.</t>
    </r>
  </si>
  <si>
    <t>All ambulatory surgery center (ASC) admissions experiencing a wrong site, wrong side, wrong patient, wrong procedure, or wrong implant</t>
  </si>
  <si>
    <r>
      <t xml:space="preserve">Influenza Vaccination Coverage among Healthcare Personnel </t>
    </r>
    <r>
      <rPr>
        <sz val="10"/>
        <color theme="1"/>
        <rFont val="Calibri"/>
        <family val="2"/>
      </rPr>
      <t>Percentage of healthcare personnel (HCP) who receive the influenza vaccination.</t>
    </r>
  </si>
  <si>
    <t>Documentation of medical reason(s) for not recommending at least a 10 year follow-up interval (eg, inadequate prep, other medical reasons)</t>
  </si>
  <si>
    <r>
      <rPr>
        <b/>
        <sz val="9"/>
        <rFont val="Arial"/>
        <family val="2"/>
        <scheme val="minor"/>
      </rPr>
      <t xml:space="preserve">Endoscopy/Poly Surveillance: Colonoscopy Interval for Patients with a History of Adenomatous Polyps- Avoidance of Inappropriate Use. </t>
    </r>
    <r>
      <rPr>
        <sz val="9"/>
        <rFont val="Arial"/>
        <family val="2"/>
        <scheme val="minor"/>
      </rPr>
      <t>Percentage of patients aged 18 years and older receiving a surveillance colonoscopy, with a history of a prior adenomatous polyp(s) in previous colonoscopy findings, which had an interval of 3 or more years since their last colonoscopy</t>
    </r>
  </si>
  <si>
    <t>All patients aged 18 years and older receiving a surveillance colonoscopy, with a history of a prior adenomatous polyp(s) in previous colonoscopy findings</t>
  </si>
  <si>
    <t>Patients 18 years and older in sample who had improvement in visual function achieved within 90 days following cataract surgery, based on completing a pre-operative and post-operative visual function instrument.</t>
  </si>
  <si>
    <r>
      <t xml:space="preserve">Facility 7-Day Risk-Standardized Hospital Visit Rate after Outpatient Colonoscopy. </t>
    </r>
    <r>
      <rPr>
        <sz val="10"/>
        <color theme="1"/>
        <rFont val="Calibri"/>
        <family val="2"/>
      </rPr>
      <t>Rate of risk-standardized, all-cause, unplanned hospital visits within 7 days of an outpatient colonoscopy among Medicare fee-for-service (FFS) patients aged 65 years and older.</t>
    </r>
  </si>
  <si>
    <t>CY 2019</t>
  </si>
  <si>
    <t>The medical reasons for denominator exclusions are:
1) Previous radiation treatment to the same anatomic site;
2) Patients with femoral axis cortical involvement greater than 3 cm in length;
3) Patients who have undergone a surgical stabilization procedure; and
4) Patients with spinal cord compression, cauda equina compression or radicular pain</t>
  </si>
  <si>
    <t>https://www.qualityforum.org/QPS/1822</t>
  </si>
  <si>
    <r>
      <rPr>
        <b/>
        <sz val="10"/>
        <rFont val="Calibri"/>
        <family val="2"/>
      </rPr>
      <t xml:space="preserve">Primary PCI received within 90 minutes of hospital arrival. </t>
    </r>
    <r>
      <rPr>
        <sz val="10"/>
        <rFont val="Calibri"/>
        <family val="2"/>
      </rPr>
      <t>Percentage of acute myocardial infarction (AMI) patients with ST-segment elevation or LBBB on the ECG closest to arrival time receiving primary percutaneous coronary intervention (PCI) during the hospital stay with a time from hospital arrival to PCI of 90 minutes or less.</t>
    </r>
  </si>
  <si>
    <t>2510</t>
  </si>
  <si>
    <t>SNFRM</t>
  </si>
  <si>
    <r>
      <t xml:space="preserve">Skilled Nursing Facility 30-Day All-Cause Readmission Measure. </t>
    </r>
    <r>
      <rPr>
        <sz val="9"/>
        <color theme="1"/>
        <rFont val="Calibri"/>
        <family val="2"/>
      </rPr>
      <t>This measure estimates the risk-standardized rate of all-cause, unplanned, hospital readmissions for patients who have been admitted to a Skilled Nursing Facility (SNF) (Medicare fee-for-service [FFS] beneficiaries) within 30 days of discharge from their prior proximal hospitalization. The prior proximal hospitalization is defined as an admission to an IPPS, CAH, or a psychiatric hospital. The measure is based on data for 12 months of SNF admissions.
A risk-adjusted readmission rate for each facility is calculated as follows:
Step 1: Calculate the standardized risk ratio of the predicted number of readmissions at the facility divided by the expected number of readmissions for the same patients if treated at the average facility. The magnitude of the risk-standardized ratio is the indicator of a facility’s effects on readmission rates.
Step 2: The standardized risk ratio is then multiplied by the mean rate of readmission in the population (i.e., all Medicare FFS patients included in the measure) to generate the facility-level standardized readmission rate.
For this measure, readmissions that are usually for planned procedures are excluded. Please refer to the Appendix, Tables 1 - 5 for a list of planned procedures.
The measure specifications are designed to harmonize with CMS’ hospital-wide readmission (HWR) measure to the greatest extent possible. The HWR (NQF #1789) estimates the hospital-level, risk-standardize rate of unplanned, all-cause readmissions within 30 days of a hospital discharge and uses the same 30-day risk window as the SNFRM.</t>
    </r>
  </si>
  <si>
    <t>This measure is designed to capture the outcome of unplanned all-cause hospital readmissions (IPPS or CAH) of SNF patients occurring within 30 days of discharge from the patient’s prior proximal acute hospitalization.
The numerator is more specifically defined as the risk-adjusted estimate of the number of unplanned readmissions that occurred within 30 days from discharge from the prior proximal acute hospitalization. The numerator is mathematically related to the number of SNF stays where there was hospitalization readmission, but the measure does not have a simple form for the numerator and denominator—that is, the risk adjustment method used does not make the observed number of readmissions the numerator and a predicted number the denominator. The numerator, as defined, includes risk adjustment for patient characteristics and a statistical estimate of the facility effect beyond patient mix.
Hospital readmissions that occur after discharge from the SNF stay but within 30 days of the proximal hospitalization are also included in the numerator. Readmissions identified using the Planned Readmission algorithm (see Section S.6) are excluded from the numerator. This measure does not include observation stays as a readmission (see Section S.6).</t>
  </si>
  <si>
    <t>The denominator is computed with the same model used for the numerator. It is the model developed using all non-excluded SNF stays in the national data. For a particular facility the model is applied to the patient population, but the facility effect term is 0. In effect, it is the number of SNF admissions within 1 day of a prior proximal hospital discharge during a target year, taking denominator exclusions into account. Prior proximal hospitalizations are defined as admissions to an IPPS acute-care hospital, CAH, or psychiatric hospital.</t>
  </si>
  <si>
    <t xml:space="preserve">The following are excluded from the denominator:
1. SNF stays where the patient had one or more intervening post-acute care (PAC) admissions (inpatient rehabilitation facility [IRF] or long-term care hospital [LTCH]) which occurred either between the prior proximal hospital discharge and SNF admission or after the SNF discharge, within the 30-day risk window. Also excluded are SNF admissions where the patient had multiple SNF admissions after the prior proximal hospitalization, within the 30-day risk window.
2. SNF stays with a gap of greater than 1 day between discharge from the prior proximal hospitalization and the SNF admission.
3. SNF stays where the patient did not have at least 12 months of FFS Medicare enrollment prior to the proximal hospital discharge (measured as enrollment during the month of proximal hospital discharge and the for 11 months prior to that discharge).
4. SNF stays in which the patient did not have FFS Medicare enrollment for the entire risk period (measured as enrollment during the month of proximal hospital discharge and the month following the month of discharge).
5. SNF stays in which the principal diagnosis for the prior proximal hospitalization was for the medical treatment of cancer. Patients with cancer whose principal diagnosis from the prior proximal hospitalization was for other diagnoses or for surgical treatment of their cancer remain in the measure.
6. SNF stays where the patient was discharged from the SNF against medical advice.
7. SNF stays in which the principal primary diagnosis for the prior proximal hospitalization was for “rehabilitation care; fitting of prostheses and for the adjustment of devices”.
</t>
  </si>
  <si>
    <t>http://www.qualityforum.org/QPS/2510</t>
  </si>
  <si>
    <t>x - Skin Intergrity Domain</t>
  </si>
  <si>
    <t>MDS 3.0</t>
  </si>
  <si>
    <t>x- Incidence of Major Falls Domain</t>
  </si>
  <si>
    <r>
      <t>Application of Percent of Residents Experiencing One or More Falls with Major Injury (Long Stay).</t>
    </r>
    <r>
      <rPr>
        <sz val="9"/>
        <color theme="1"/>
        <rFont val="Calibri"/>
        <family val="2"/>
      </rPr>
      <t xml:space="preserve"> This measure is based on data from all target MDS 3.0 assessments of long-stay nursing home residents (OBRA, PPS or discharge). It reports the percentage of residents who experience one or more falls with major injury (e.g., bone fractures, joint dislocations, closed head injuries with altered consciousness, or subdural hematoma) in the last quarter (3-month period). The measure is based on MDS 3.0 item J1900C, which indicates whether any falls that occurred were associated with major injury.</t>
    </r>
  </si>
  <si>
    <t>Residents for whom data from the relevant section of the MDS are missing are excluded from this measure. Residents must be present for at least 100 days in the facility to be included in long-stay measures.
Nursing homes are excluded from the public reporting if their sample includes fewer than 30 residents.</t>
  </si>
  <si>
    <t>http://www.qualityforum.org/QPS/0674
https://www.cms.gov/Medicare/Quality-Initiatives-Patient-Assessment-Instruments/NursingHomeQualityInits/Downloads/SNF-QRP-Measure-Specifications_August-2015R.pdf</t>
  </si>
  <si>
    <r>
      <t xml:space="preserve">Percent of Patients or Residents withPressure Ulcers that are New or Worsened. </t>
    </r>
    <r>
      <rPr>
        <sz val="9"/>
        <color theme="1"/>
        <rFont val="Calibri"/>
        <family val="2"/>
      </rPr>
      <t xml:space="preserve">This measure reports the percent of short-stay residents, or patients with Stage 2-4 pressure ulcers that are new or worsened since the prior assessment. The measure is based on data from the Minimum Data Set (MDS) 3.0 assessments of nursing home residents, the Inpatient Rehabilitation Facility Patient Assessment Instrument (IRF-PAI) Version 1.2 for Inpatient Rehabilitation Facility (IRF) patients and the Long-Term Care Hospital (LTCH) Continuity Assessment Record &amp; Evaluation (CARE) Data Set Version 1.01 and Version 2.01 assessments of LTCH patients. Data are collected in each of the three settings using standardized items that have been harmonized across the MDS 3.0, IRF-PAI Version 1.2 and LTCH CARE Data Set Version 1.01 and Version 2.01. For residents in a nursing home, the measure is calculated by examining all assessments during an episode of care for reports of Stage 2 -4 pressure ulcers that were not present or were at a lesser stage on the prior assessment. For the LTCH and IRF setting, this measure is calculated by review of a patient’s discharge assessment for reports of Stage 2 -4 pressure ulcers that were not present or were at a lesser stage at the time of the admission assessment.
For nursing home residents, this measure is restricted to the short-stay population defined as those who have accumulated 100 or fewer days in the nursing home as of the end of the target quarter. The quality measure does not include the long-stay residents who have been in the nursing home for longer than 100 days. There is a separate measure, (NQF #0679) Percent of High Risk Residents with Pressure Ulcers (Long Stay), which addresses pressure ulcers among residents for long-stay residents. </t>
    </r>
  </si>
  <si>
    <t xml:space="preserve">The numerator is the number of residents or patients with a target assessment during the selected time window, who have one or more Stage 2-4 pressure ulcer(s) that are new or that have worsened compared with the prior assessment. Since it is difficult to objectively measure Stage 1 pressure ulcers across different populations, this category of pressure ulcers are excluded from this measure (1).
MDS 3.0: The numerator is the number of short-stay residents with an MDS 3.0 assessment during the selected time window who have one or more Stage 2-4 pressure ulcer(s) that are new or worsened, based on examination of all assessments in a resident’s episode for reports of Stage 2 -4 pressure ulcers that were not present or were at a lesser stage on prior assessment. Assessments may be discharge, PPS 5-, 14-, 30-, 60-, 90-day or readmission/return assessments or OBRA admission, quarterly, annual or significant change assessments. </t>
  </si>
  <si>
    <t>http://www.qualityforum.org/QPS/0678
https://www.cms.gov/Medicare/Quality-Initiatives-Patient-Assessment-Instruments/NursingHomeQualityInits/Downloads/SNF-QRP-Measure-Specifications_August-2015R.pdf</t>
  </si>
  <si>
    <t>x- Functional Status Domain</t>
  </si>
  <si>
    <r>
      <t xml:space="preserve">Application of Percent of Long-Term Care Hospital Patients with an Admission and Discharge Functional Assessment and a Care Plan that Addresses Function. </t>
    </r>
    <r>
      <rPr>
        <sz val="9"/>
        <color theme="1"/>
        <rFont val="Calibri"/>
        <family val="2"/>
      </rPr>
      <t>This quality measure reports the percentage of all Long-Term Care Hospital (LTCH) patients with an admission and discharge functional assessment and a care plan that addresses function.</t>
    </r>
  </si>
  <si>
    <t>Endorsed (2015) for LTCH Setting</t>
  </si>
  <si>
    <t>http://www.qualityforum.org/QPS/2631
https://www.cms.gov/Medicare/Quality-Initiatives-Patient-Assessment-Instruments/NursingHomeQualityInits/Downloads/SNF-QRP-Measure-Specifications_August-2015R.pdf</t>
  </si>
  <si>
    <r>
      <t xml:space="preserve">Hip/Knee Complication: Hospital-level Risk-Standardized Complication Rate (RSCR) following Elective Primary Total Hip Anthtroplasty (THA) and Total Knee Anthroplasty (TKA). </t>
    </r>
    <r>
      <rPr>
        <sz val="10"/>
        <rFont val="Calibri"/>
        <family val="2"/>
      </rPr>
      <t>This measure estimates a hospital-level risk-standardized complication rate (RSCR) associated with elective primary THA and TKA in patients 65 years and older. The measure uses Medicare claims data to identify complications occurring from the date of index admission to 90 days post date of the index admission.</t>
    </r>
  </si>
  <si>
    <t xml:space="preserve">http://www.qualityforum.org/QPS/0435
</t>
  </si>
  <si>
    <t xml:space="preserve">http://www.qualityforum.org/QPS/0639
</t>
  </si>
  <si>
    <t xml:space="preserve">http://www.qualityforum.org/QPS/0164
</t>
  </si>
  <si>
    <t xml:space="preserve">http://www.qualityforum.org/QPS/0142
</t>
  </si>
  <si>
    <t xml:space="preserve">http://www.qualityforum.org/QPS/0163
</t>
  </si>
  <si>
    <t>Endorsement Removed (2014)</t>
  </si>
  <si>
    <t>Endorsement Removed (2012)</t>
  </si>
  <si>
    <r>
      <rPr>
        <b/>
        <sz val="9"/>
        <color theme="1"/>
        <rFont val="Calibri"/>
        <family val="2"/>
      </rPr>
      <t>Acute care hospitalization (Claims based).</t>
    </r>
    <r>
      <rPr>
        <sz val="9"/>
        <color theme="1"/>
        <rFont val="Calibri"/>
        <family val="2"/>
      </rPr>
      <t xml:space="preserve"> Percentage of home health stays in which patients were admitted to an acute care hospital during the 60 days following the start of the home health stay.</t>
    </r>
  </si>
  <si>
    <r>
      <rPr>
        <b/>
        <sz val="9"/>
        <color theme="1"/>
        <rFont val="Calibri"/>
        <family val="2"/>
      </rPr>
      <t xml:space="preserve">Emergency Department Use without Hospitalization (Claims based). </t>
    </r>
    <r>
      <rPr>
        <sz val="9"/>
        <color theme="1"/>
        <rFont val="Calibri"/>
        <family val="2"/>
      </rPr>
      <t>Percentage of home health stays in which patients used the emergency department but were not admitted to the hospital during the 60 days following the start of the home health stay.</t>
    </r>
  </si>
  <si>
    <r>
      <rPr>
        <b/>
        <sz val="9"/>
        <color theme="1"/>
        <rFont val="Calibri"/>
        <family val="2"/>
      </rPr>
      <t>Rehospitalization During the First 30 Days of Home Health (Claims based).</t>
    </r>
    <r>
      <rPr>
        <sz val="9"/>
        <color theme="1"/>
        <rFont val="Calibri"/>
        <family val="2"/>
      </rPr>
      <t xml:space="preserve"> Percentage of home health stays in which patients who had an acute inpatient hospitalization in the 5 days before the start of their home health stay were admitted to an acute care hospital during the 30 days following the start of the home health stay.</t>
    </r>
  </si>
  <si>
    <r>
      <rPr>
        <b/>
        <sz val="9"/>
        <color theme="1"/>
        <rFont val="Calibri"/>
        <family val="2"/>
      </rPr>
      <t xml:space="preserve">Emergency Department Use without Hospital Readmission During the First 30 Days of Home Health (Claims based). </t>
    </r>
    <r>
      <rPr>
        <sz val="9"/>
        <color theme="1"/>
        <rFont val="Calibri"/>
        <family val="2"/>
      </rPr>
      <t>Percentage of home health stays in which patients who had an acute inpatient hospitalization in the 5 days before the start of their home health stay used an emergency department but were not admitted to an acute care hospital during the 30 days following the start of the home health stay.</t>
    </r>
  </si>
  <si>
    <t xml:space="preserve">HCAPHS </t>
  </si>
  <si>
    <t>OASIS-C1</t>
  </si>
  <si>
    <t xml:space="preserve">http://www.qualityforum.org/QPS/0678
</t>
  </si>
  <si>
    <t>Star Rating Measure</t>
  </si>
  <si>
    <t>MU eCQM</t>
  </si>
  <si>
    <t>IQR eCQM</t>
  </si>
  <si>
    <r>
      <t>External Beam Radiotherapy for Bone Metastases.</t>
    </r>
    <r>
      <rPr>
        <b/>
        <i/>
        <sz val="12"/>
        <color theme="1"/>
        <rFont val="Calibri"/>
        <family val="2"/>
      </rPr>
      <t xml:space="preserve"> </t>
    </r>
    <r>
      <rPr>
        <sz val="12"/>
        <color theme="1"/>
        <rFont val="Calibri"/>
        <family val="2"/>
      </rPr>
      <t>This measure reports the percentage of patients, regardless of age, with a diagnosis of painful bone metastases and no history of previous radiation who receive external beam radiation therapy (EBRT) with an acceptable fractionation scheme as defined by the guideline.</t>
    </r>
  </si>
  <si>
    <t>Remove CY 2017</t>
  </si>
  <si>
    <t>eCQM Reporting</t>
  </si>
  <si>
    <t>AMI patients who are prescribed a beta-blocker at hospital discharge</t>
  </si>
  <si>
    <t>Exclusions
•&lt;18 years of age
•Patients who have a length of stay greater than 120 days
•Patients enrolled in clinical trials
•Discharged to another hospital
•Expired
•Left against medical advice
•Discharged to home for hospice care
•Discharged to a health care facility for hospice care
•Patients with comfort measures only documented
•Patients with a documented reason for no beta-blocker at discharge</t>
  </si>
  <si>
    <t>Aortic Aneurysm Procedure clinical Episode-based Payment Measure</t>
  </si>
  <si>
    <t>Cholecystectomy/Common Duct Exploration Episode-based Payment Measure</t>
  </si>
  <si>
    <t>Spinal Fusion clinical Episode-based Payment Measure</t>
  </si>
  <si>
    <t>http://www.qualitynet.org/dcs/ContentServer?c=Page&amp;pagename=QnetPublic%2FPage%2FQnetTier3&amp;cid=1228775612741</t>
  </si>
  <si>
    <r>
      <t xml:space="preserve">Excess Days in Acute Care after Hospitalization for Pneumonia (PN Excess Days). </t>
    </r>
    <r>
      <rPr>
        <sz val="11"/>
        <rFont val="Calibri"/>
        <family val="2"/>
      </rPr>
      <t>The outcome of the measure is the number of days the patient spends in acute care (ED treat-and-release visits, observation stays, and readmissions) during the first 30 days after discharge from the hospital. CMS defines days in acute care as days spent in an ED, admitted to observation status, or admitted as an unplanned readmission for any cause within 30 days from the date of discharge from the index pneumonia hospitalization. CMS defines the eligible cohort for the measure as those hospitalizations eligible for the current, CMS 30-day pneumonia readmission measure, except for patients admitted to Veterans Administration hospitals. That is, the cohort includes patients aged 65 years and older who were hospitalized with a principal discharge diagnosis of pneumonia at a non-Federal acute care facility and who were alive at discharge. Patients are eligible for inclusion if they had a qualifying diagnosis and continuous enrollment in Part A and Part B Medicare 12 months prior to the first day of the index hospitalization. Hospitalizations in which the patient was transferred to another acute care facility are not included, but hospitalizations at the facility receiving the transfer are included.</t>
    </r>
  </si>
  <si>
    <r>
      <rPr>
        <b/>
        <sz val="9"/>
        <color theme="1"/>
        <rFont val="Arial"/>
        <family val="2"/>
        <scheme val="minor"/>
      </rPr>
      <t>Patient Safety for Selected Indicators (modified version of PSI-90).</t>
    </r>
    <r>
      <rPr>
        <sz val="9"/>
        <color theme="1"/>
        <rFont val="Arial"/>
        <family val="2"/>
        <scheme val="minor"/>
      </rPr>
      <t xml:space="preserve"> Patient Safety for Selected Indicators (modified version of PSI90) is a weighted average of the reliability-adjusted, indirectly standardized, observed-to-expected ratios for the following component indicators: PSI03 Pressure Ulcer Rate, PSI06 Iatrogenic Pneumothorax Rate, PSI08 Postoperative Hip Fracture Rate, PSI09 Postoperative Hemorrhage or Hematoma, PSI10 Physiologic and Metabolic Derangement, PSI11 Postoperative Respiratory Failure, PSI12 Perioperative Pulmonary Embolism or Deep Vein Thrombosis Rate, PSI13 Postoperative Sepsis Rate, PSI14 Postoperative Wound Dehiscence Rate, and PSI15 Accidental Puncture or Laceration Rate.
The composite measure is a weighted average of the smoothed rates of the component indicators. The final weight for each component is the product of harm weights and volume weights (numerator weights). Harm weights are calculated by multiplying empirical estimates of excess harms associated with the patient safety event by utility weights linked to each of the harms. Excess harms are estimated using statistical models comparing patients with a safety event to those without a safety event in a CMS Medicare fee-for-service sample that allowed up to one year of follow-up from the discharge date for the hospital stay associated with the index event. Volume weights, the second part of the final weight, are calculated on the basis of the number of safety events for the component indicators in the all-payer reference population.</t>
    </r>
  </si>
  <si>
    <t>PSI03
Discharges, among cases meeting the inclusion and exclusion rules for the denominator, with any secondary ICD-9-CM diagnosis codes for pressure ulcer and any secondary ICD-9-CM diagnosis codes for pressure ulcer stage III or IV (or unstageable).
PSI06
Discharges, among cases meeting the inclusion and exclusion rules for the denominator, with any secondary ICD-9-CM diagnosis codes for iatrogenic pneumothorax.
PSI08
Discharges, among cases meeting the inclusion and exclusion rules for the denominator, with any secondary ICD-9-CM diagnosis codes for hip fracture.
PSI09
Discharges, among cases meeting the inclusion and exclusion rules for the denominator, with either:
• any secondary ICD-9-CM diagnosis codes for perioperative hemorrhage or hematoma and any-listed ICD-9-CM procedure codes for control of perioperative hemorrhage or evacuation of hematoma.
PSI10
Discharges, among cases meeting the inclusion and exclusion rules for the denominator, with either:
• any secondary ICD-9-CM diagnosis codes for acute renal failure and any-listed ICD-9- CM procedure codes for dialysis.
PSI11
Discharges, among cases meeting the inclusion and exclusion rules for the denominator, with either:
• any secondary ICD-9-CM diagnosis code for acute respiratory failure; or
• any-listed ICD-9-CM procedure codes for a mechanical ventilation for 96 consecutive hours or more that occurs zero or more days after the first major operating room procedure code (based on days from admission to procedure); or
• any-listed ICD-9-CM procedure codes for a mechanical ventilation for less than 96 consecutive hours (or undetermined) that occurs two or more days after the first major operating room procedure code (based on days from admission to procedure); or
• any-listed ICD-9-CM procedure codes for a reintubation that occurs one or more days after the first major operating room procedure code (based on days from admission to procedure).
PSI12
Discharges, among cases meeting the inclusion and exclusion rules for the denominator, with a secondary ICD-9-CM diagnosis code for deep vein thrombosis or a secondary ICD-9-CM diagnosis code for pulmonary embolism.
PSI13
Discharges, among cases meeting the inclusion and exclusion rules for the denominator, with any secondary ICD-9-CM diagnosis codes for sepsis.
PSI14
Discharges, among cases meeting the inclusion and exclusion rules for the denominator, with any-listed ICD-9-CM procedure codes for reclosure of postoperative disruption of the abdominal wall.
PSI15
Discharges, among cases meeting the inclusion and exclusion rules for the denominator, with any secondary ICD-9-CM diagnosis codes for accidental puncture or laceration during a procedure and second abdominopelvic operation 1 day or more after the index procedure.</t>
  </si>
  <si>
    <t>PSI03
Surgical and medical discharges, for patients ages 18 years and older. Surgical and medical discharges are defined by specific DRG or MS-DRG codes.
PSI06
Surgical and medical discharges, for patients ages 18 years and older. Surgical and medical discharges are defined by specific DRG or MS-DRG codes.
PSI08
Surgical discharges, ages 18 years and older, with any-listed ICD-9-CM procedure codes for an operating room procedure. Surgical discharges are defined by specific DRG or MS-DRG codes.
PSI09
Surgical discharges, for patients ages 18 years and older, with any-listed ICD-9-CM procedure codes for an operating room procedure. Surgical discharges are defined by specific DRG or MS-DRG codes.
PSI10
Elective surgical discharges, for patients ages 18 years and older, with any-listed ICD-9-CM procedure codes for an operating room procedure. Elective surgical discharges are defined by specific DRG or MS-DRG codes with admission type recorded as elective (SID ATYPE=3).
PSI11
Elective surgical discharges, for patients ages 18 years and older, with any-listed ICD-9-CM procedure codes for an operating room procedure. Elective surgical discharges are defined by specific DRG or MS-DRG codes with admission type recorded as elective (SID ATYPE=3).
PSI12
Surgical discharges, for patients ages 18 years and older, with any-listed ICD-9-CM procedure codes for an operating room procedure. Surgical discharges are defined by specific DRG or MS-DRG codes.
PSI13
Elective surgical discharges, for patients ages 18 years and older, with any-listed ICD-9-CM procedure codes for an operating room procedure. Elective surgical discharges are defined by specific DRG or MS-DRG codes with admission type recorded as elective (SID ATYPE=3).
PSI14
Discharges, for patients ages 18 years and older, with any-listed ICD-9-CM procedure codes for abdominopelvic surgery.
PSI15
Patients ages 18 years and older with any procedure code for an abdominopelvic procedure.</t>
  </si>
  <si>
    <t>For full list of exclusions visit: http://www.qualityforum.org/QPS/0531</t>
  </si>
  <si>
    <r>
      <rPr>
        <b/>
        <sz val="10"/>
        <color theme="1"/>
        <rFont val="Calibri"/>
        <family val="2"/>
      </rPr>
      <t>Patient Safety for Selected Indicators (modified version of PSI-90).</t>
    </r>
    <r>
      <rPr>
        <sz val="10"/>
        <color theme="1"/>
        <rFont val="Calibri"/>
        <family val="2"/>
      </rPr>
      <t xml:space="preserve"> Patient Safety for Selected Indicators (modified version of PSI90) is a weighted average of the reliability-adjusted, indirectly standardized, observed-to-expected ratios for the following component indicators: PSI03 Pressure Ulcer Rate, PSI06 Iatrogenic Pneumothorax Rate, PSI08 Postoperative Hip Fracture Rate, PSI09 Postoperative Hemorrhage or Hematoma, PSI10 Physiologic and Metabolic Derangement, PSI11 Postoperative Respiratory Failure, PSI12 Perioperative Pulmonary Embolism or Deep Vein Thrombosis Rate, PSI13 Postoperative Sepsis Rate, PSI14 Postoperative Wound Dehiscence Rate, and PSI15 Accidental Puncture or Laceration Rate.
The composite measure is a weighted average of the smoothed rates of the component indicators. The final weight for each component is the product of harm weights and volume weights (numerator weights). Harm weights are calculated by multiplying empirical estimates of excess harms associated with the patient safety event by utility weights linked to each of the harms. Excess harms are estimated using statistical models comparing patients with a safety event to those without a safety event in a CMS Medicare fee-for-service sample that allowed up to one year of follow-up from the discharge date for the hospital stay associated with the index event. Volume weights, the second part of the final weight, are calculated on the basis of the number of safety events for the component indicators in the all-payer reference population.</t>
    </r>
  </si>
  <si>
    <t>Modified PSI -90</t>
  </si>
  <si>
    <r>
      <t>Risk-Standardized Payment Associated with a 30-Day Episode of Care for AMI.</t>
    </r>
    <r>
      <rPr>
        <sz val="10"/>
        <rFont val="Calibri"/>
        <family val="2"/>
      </rPr>
      <t xml:space="preserve"> This measure estimates hospital-level, risk-standardized payment for an AMI episode-of-care starting with inpatient admission to a short term acute-care facility and extending 30 days post-admission for Medicare fee-for-service (FFS) patients who are 65 years of age or older with a principal discharge diagnosis of AMI.</t>
    </r>
  </si>
  <si>
    <t>http://www.qualityforum.org/QPS/2431</t>
  </si>
  <si>
    <t>2431</t>
  </si>
  <si>
    <r>
      <t xml:space="preserve">Hospital-level, risk-standardized payment associated with a 30-day episode-of-care for Acute Myocardial Infarction (AMI). </t>
    </r>
    <r>
      <rPr>
        <sz val="10"/>
        <rFont val="Calibri"/>
        <family val="2"/>
      </rPr>
      <t>This measure estimates hospital-level, risk-standardized payment for an AMI episode-of-care starting with inpatient admission to a short term acute-care facility and extending 30 days post-admission for Medicare fee-for-service (FFS) patients who are 65 years of age or older with a principal discharge diagnosis of AMI.</t>
    </r>
  </si>
  <si>
    <t>*Note: This outcome measure does not have a traditional numerator and denominator like a core process measure (e.g., percentage of adult patients with diabetes aged 18-75 years receiving one or more hemoglobin A1c tests per year); thus, we are using this field to define the outcome. 
The primary outcome of this measure is the hospital-level, risk-standardized payment for an AMI episode of care. The AMI payment measure captures payments for Medicare patients across multiple care settings, services, and supplies (i.e. inpatient, outpatient, skilled nursing facility, home health, hospice, physician/clinical laboratory/ambulance services, and durable medical equipment, prosthetics/orthotics, and supplies). We remove payment adjustments unrelated to clinical care decisions. By risk standardizing the payment measure, we are able to adjust for case mix at any given hospital and compare a specific hospital’s AMI payment to an average hospital with a similar case mix. We define our analytic timeframe as beginning with the index admission for AMI to 30 days post-admission.</t>
  </si>
  <si>
    <t xml:space="preserve">Note: This outcome measure does not have a traditional numerator and denominator like a core process measure (e.g., percentage of adult patients with diabetes aged 18-75 years receiving one or more hemoglobin A1c tests per year). Detailed information on the measure cohort is available at https://www.cms.gov/Medicare/Quality-Initiatives-Patient-Assessment-Instruments/HospitalQualityInits/Downloads/Acute-Myocardial-Infarction-AMI-Payment.zip. </t>
  </si>
  <si>
    <t>Detailed measure exclusions are available at https://www.cms.gov/Medicare/Quality-Initiatives-Patient-Assessment-Instruments/HospitalQualityInits/Downloads/Acute-Myocardial-Infarction-AMI-Payment.zip</t>
  </si>
  <si>
    <t>2436</t>
  </si>
  <si>
    <r>
      <t>Risk Standardized Payment Associated with a 30-Day Episode of Care for Heart Failure (HF).</t>
    </r>
    <r>
      <rPr>
        <sz val="10"/>
        <rFont val="Calibri"/>
        <family val="2"/>
      </rPr>
      <t xml:space="preserve"> This measure estimates hospital-level, risk-standardized payment for a HF episode of care starting with inpatient admission to a short term acute-care facility and extending 30 days post-admission for Medicare fee-for-service (FFS) patients who are 65 years of age or older with a principal discharge diagnosis of HF.</t>
    </r>
  </si>
  <si>
    <t>http://www.qualityforum.org/QPS/2436</t>
  </si>
  <si>
    <t>2558</t>
  </si>
  <si>
    <t>Endorsed 2014</t>
  </si>
  <si>
    <r>
      <t>Hospital 30-Day, All-Cause, Risk-Standardized Mortality Rate (RSMR) Following Coronary Artery Bypass Graft (CABG) Surgery</t>
    </r>
    <r>
      <rPr>
        <sz val="10"/>
        <rFont val="Calibri"/>
        <family val="2"/>
      </rPr>
      <t xml:space="preserve"> The measure estimates a hospital-level, risk-standardized mortality rate (RSMR) for patients 18 years and older discharged from the hospital following a qualifying isolated CABG procedure. </t>
    </r>
  </si>
  <si>
    <t>http://www.qualityforum.org/QPS/2558</t>
  </si>
  <si>
    <t>FY 2022</t>
  </si>
  <si>
    <r>
      <t xml:space="preserve">Hospital-level, risk-standardized payment associated with a 30-day episode-of-care for Acute Myocardial Infarction (AMI). </t>
    </r>
    <r>
      <rPr>
        <sz val="11"/>
        <rFont val="Calibri"/>
        <family val="2"/>
      </rPr>
      <t>This measure estimates hospital-level, risk-standardized payment for an AMI episode-of-care starting with inpatient admission to a short term acute-care facility and extending 30 days post-admission for Medicare fee-for-service (FFS) patients who are 65 years of age or older with a principal discharge diagnosis of AMI.</t>
    </r>
  </si>
  <si>
    <r>
      <t xml:space="preserve">Hospital-level, risk-standardized 30-day episode-of-care payment measure for heart failure. </t>
    </r>
    <r>
      <rPr>
        <sz val="11"/>
        <rFont val="Calibri"/>
        <family val="2"/>
      </rPr>
      <t>The measure estimates a hospital-level risk-standardized 30-day episode-of-care payment measure for heart failure that begins at hospitalization and extends 30 days post-admission.Patients with a principal discharged diagnosis of heart failure were included. The measure was developed using Medicare Fee-for-Service (FFS) patients 65 years and older.</t>
    </r>
  </si>
  <si>
    <t>MORT-30-CABG</t>
  </si>
  <si>
    <r>
      <rPr>
        <b/>
        <sz val="12"/>
        <color theme="1"/>
        <rFont val="Calibri"/>
        <family val="2"/>
      </rPr>
      <t>Stroke 30-day mortality rate.</t>
    </r>
    <r>
      <rPr>
        <sz val="12"/>
        <color theme="1"/>
        <rFont val="Calibri"/>
        <family val="2"/>
      </rPr>
      <t xml:space="preserve"> This measure assesses the 30-day mortality rate for patients hospitalized with acute ischemic stroke.  Similar to the stroke readmissions measure, this measure failed to receive NQF endorsement in 2012 </t>
    </r>
  </si>
  <si>
    <r>
      <t xml:space="preserve">CABG 30-day mortality rate. </t>
    </r>
    <r>
      <rPr>
        <sz val="12"/>
        <color theme="1"/>
        <rFont val="Calibri"/>
        <family val="2"/>
      </rPr>
      <t xml:space="preserve">The measure estimates a hospital-level, risk-standardized mortality rate (RSMR) for patients 18 years and older discharged from the hospital following a qualifying isolated CABG procedure. </t>
    </r>
  </si>
  <si>
    <t>MORT-30-STK</t>
  </si>
  <si>
    <t>1664</t>
  </si>
  <si>
    <r>
      <t xml:space="preserve">SUB-3 Alcohol &amp; Other Drug Use Disorder Treatment Provided or Offered at Discharge and SUB-3a Alcohol &amp; Other Drug Use Disorder Treatment at Discharge. </t>
    </r>
    <r>
      <rPr>
        <sz val="9"/>
        <color theme="1"/>
        <rFont val="Calibri"/>
        <family val="2"/>
      </rPr>
      <t>The measure is reported as an overall rate which includes all hospitalized patients 18 years of age and older to whom alcohol or drug use disorder treatment was provided, or offered and refused, at the time of hospital discharge, and a second rate, a subset of the first, which includes only those patients who received alcohol or drug use disorder treatment at discharge. The Provided or Offered rate (SUB-3) describes patients who are identified with alcohol or drug use disorder who receive or refuse at discharge a prescription for FDA-approved medications for alcohol or drug use disorder, OR who receive or refuse a referral for addictions treatment. The Alcohol and Other Drug Disorder Treatment at Discharge (SUB-3a) rate describes only those who receive a prescription for FDA-approved medications for alcohol or drug use disorder OR a referral for addictions treatment. Those who refused are not included.
These measures are intended to be used as part of a set of 4 linked measures addressing Substance Use (SUB-1 Alcohol Use Screening ; SUB-2 Alcohol Use Brief Intervention Provided or Offered; SUB-3 Alcohol and Other Drug Use Disorder Treatment Provided or Offered at Discharge; SUB-4 Alcohol and Drug Use: Assessing Status after Discharge [temporarily suspended]).</t>
    </r>
  </si>
  <si>
    <t>SUB-3: The number of patients who received or refused at discharge a prescription for medication for treatment of alcohol or drug use disorder OR received or refused a referral for addictions treatment.
SUB-3a: The number of patients who received a prescription at discharge for medication for treatment of alcohol or drug use disorder OR a referral for addictions treatment.</t>
  </si>
  <si>
    <t>The number of hospitalized inpatients 18 years of age and older identified with an alcohol or drug use disorder</t>
  </si>
  <si>
    <t>There are 11 exclusions to the denominator as follows:
• Patients less than 18 years of age
• Patient drinking at unhealthy levels who do not meet criteria for an alcohol use disorder
• Patients who are cognitively impaired
• Patients who expire
• Patients discharged to another hospital
• Patients who left against medical advice
• Patients discharged to another healthcare facility
• Patients discharged to home or another healthcare facility for hospice care
• Patients who have a length of stay less than or equal to three days or greater than 120 days
• Patients who do not reside in the United States
• Patients receiving Comfort Measures Only documented</t>
  </si>
  <si>
    <t>http://www.qualityforum.org/QPS/1664</t>
  </si>
  <si>
    <t>Endorsed (2016)</t>
  </si>
  <si>
    <t>SUB-3/3a</t>
  </si>
  <si>
    <t xml:space="preserve">Thirty-Day All-Cause Unplanned Readmission Following Psychiatric Hospitalization in an IPF. </t>
  </si>
  <si>
    <t>MSPB-PAC IRF</t>
  </si>
  <si>
    <t>The numerator is the attributed provider’s average MSPB-PAC Amount. The MSPB-PAC Amount for each IRF provider depends on two factors:  i) the average of the ratio of standardized episode spending level and expected episode spending for each IRF provider; and ii) the average standardized episode spending across all IRF providers. To calculate the MSPB-PAC Amount for each IRF, one finds the average of the ratio of the standardized episode spending over the expected episode spending, and then multiplies this quantity by the average episode spending level across all IRFs.</t>
  </si>
  <si>
    <t xml:space="preserve">The denominator for an IRF’s MSPB-PAC Measure is the weighted median MSPB-PAC Amount across all episodes for IRFs nationally. </t>
  </si>
  <si>
    <t xml:space="preserve">The measure excludes the following episodes:  • Any episode that is triggered by an IRF stay that happens outside the 50 states or DC. • Any episode that is triggered by an IRF stay for which we see Part C crossover claims. • Any episode for which standard allowed amount of the IRF stay could not be calculated or is equal to 0. • Any episode in which a beneficiary is not enrolled in Medicare Fee-for-Service for the entirety of the lookback period plus the episode window or is enrolled in Part C for any part of the lookback plus episode window. • Any episode in which a beneficiary has a primary payer other than Medicare for any part of the lookback plus episode window. • Any episode for which the lookback period extends beyond our observation period.  </t>
  </si>
  <si>
    <t>This measure does not have a simple form for the numerator and denominator. The numerator is defined as the risk-adjusted estimate of the number of patients/residents/persons included in the measure who are discharged to the community, and do not have an unplanned (re)admission to an acute care hospital or LTCH on the day of discharge or in the 31 days following discharge to community, and remain alive during the 31 days following discharge to community. The numerator estimate includes risk adjustment for patient/resident/person characteristics, and a statistical estimate of the facility/agency effect beyond case mix.</t>
  </si>
  <si>
    <t>The denominator is computed with the same model used for the numerator. It is the model developed using all non-excluded facility/agency stays/episodes in the national data. The measure includes all facility/agency stays/episodes in the measurement period that are observed in national Medicare FFS data and do not fall into an excluded category. For a particular facility/agency, the model is applied to the patient/resident/person population, but the facility/agency effect term is 0. In essence, it is the number of discharges to community that would be expected for that patient/resident/person population at the average facility/agency.</t>
  </si>
  <si>
    <t>This measure does not have a simple form for the numerator and denominator. The numerator is defined as the risk-adjusted estimate of the number of unplanned potentially preventable readmissions that occurred within 30 days from IRF discharge. The numerator, as defined, includes risk adjustment for patient characteristics and a statistical estimate of the facility effect beyond patient mix.</t>
  </si>
  <si>
    <t>The denominator is computed with the same model used for the numerator. It is the model developed using all non-excluded stays in the national data. The measure includes all stays in the measurement period that are observed in national Medicare FFS data and do not fall into an excluded category. For a particular facility, the model is applied to the patient population, but the facility effect term is 0. In essence, it is the number of unplanned potentially preventable readmissions that would be expected for that patient population at the average facility</t>
  </si>
  <si>
    <t>1. Patients who died during the IRF stay 2. Patients less than 18 years old. 3. Patients who were transferred to the same level of care or a hospital at the end of their IRF stay. 4. Patients who were not continuously enrolled in Part A FFS Medicare for the 12 months prior to the IRF admissions, and at least 30 days after IRF discharge.  5. Patients who did not have a short-term acute-care stay within 30 days prior to the IRF admission date.  6. Patients who leave the IRF against medical advice 7. Patients for whom the prior short-term acute-care stay was for the nonsurgical treatment of cancer. 8. Patients who were transferred to a federal hospital from the IRF.  9. Patients who received care from a provider located outside of the US, Puerto Rico, or a US territory. 10. IRF stays with data that are problematic (e.g., anomalous records for hospital stays that overlap wholly or in part or are otherwise erroneous or contradictory).</t>
  </si>
  <si>
    <t>Number of stays or care episodes where the medical record contains documentation of a drug regimen review conducted at admission or start-of-care or resumption-of-care with all potential clinically significant medication issues identified during the course of care and followed-up with a physician or physician designee.</t>
  </si>
  <si>
    <t xml:space="preserve">Care episodes or stays ending during the reporting period.  Assessment timing is as follows:                 Beginning of care episode or stay: • HH – SOC or ROC • SNF – Admission • IRF - Admission • LTCH – Admission   End of care episode or stay: • HH – Transfer, Discharge, or Death at Home • SNF –  Discharge, or expired • IRF – Discharge, or expired • LTCH – Discharge, or expired </t>
  </si>
  <si>
    <t>Denominator Exclusion:  NONE Numerator Exclusion: NONE</t>
  </si>
  <si>
    <t>X - Resource Use Domain</t>
  </si>
  <si>
    <t>X-Medication Reconciliation Domain</t>
  </si>
  <si>
    <t>This measure does not have a simple form for the numerator and denominator. The numerator is defined as the risk-adjusted estimate of the number of unplanned potentially preventable readmissions that occurred during an IRF stay. The numerator, as defined, includes risk adjustment for patient characteristics and a statistical estimate of the facility effect beyond patient mix.</t>
  </si>
  <si>
    <t>1. Patients who died during the IRF stay.  2. Patients less than 18 years old. 3. Patients who were not continuously enrolled in Part A FFS Medicare for the 12 months prior to the IRF admissions, and at least 30 days after IRF discharge.  4. Patients who did not have a short-term acute-care stay within 30 days prior to the IRF admission date.  5. Patients who leave the IRF against medical advice 6. Patients for whom the prior short-term acute-care stay was for the nonsurgical treatment of cancer. 7. Patients who were transferred to a federal hospital from the IRF.  8. Patients who received care from a provider located outside of the US, Puerto Rico, or a US territory. 9. IRF stays with data that are problematic (e.g., anomalous records for hospital stays that overlap wholly or in part or are otherwise erroneous or contradictory).</t>
  </si>
  <si>
    <t>MSPB-PAC-LTCH</t>
  </si>
  <si>
    <t>The numerator is the attributed provider’s average MSPB-PAC Amount. The MSPB-PAC Amount for each LTCH provider depends on two factors:  i) the average of the ratio of standardized episode spending level and expected episode spending for each LTCH provider; and ii) the average standardized episode spending across all LTCH providers. To calculate the MSPB-PAC Amount for each LTCH, one finds the average of the ratio of the standardized episode spending over the expected episode spending, and then multiplies this quantity by the average episode spending level across all LTCHs.</t>
  </si>
  <si>
    <t>The denominator for an LTCH’s MSPB-PAC Measure is the weighted median MSPB-PAC Amount across all episodes for LTCHs nationally.</t>
  </si>
  <si>
    <t>The measure excludes the following episodes:  • Any episode that is triggered by a LTCH stay that happens outside the 50 states or DC. • Any episode that is triggered by a LTCH stay for which we see Part C crossover claims. • Any episode for which standard allowed amount of the LTCH stay could not be calculated or is equal to 0. • Any episode in which a beneficiary is not enrolled in Medicare Fee-for-Service for the entirety of the lookback period plus the episode window or is enrolled in Part C for any part of the lookback plus episode window. • Any episode in which a beneficiary has a primary payer other than Medicare for any part of the lookback plus episode window. • Any episode for which the lookback period extends beyond our observation period.</t>
  </si>
  <si>
    <t>X- Resource Use Domain</t>
  </si>
  <si>
    <r>
      <rPr>
        <b/>
        <sz val="11"/>
        <color theme="1"/>
        <rFont val="Calibri"/>
        <family val="2"/>
      </rPr>
      <t>Medicare Spending per Beneficiary-Post Acute Care (PAC) Long-Term Care Hospital Quality Reporting Program.</t>
    </r>
    <r>
      <rPr>
        <sz val="11"/>
        <color theme="1"/>
        <rFont val="Calibri"/>
        <family val="2"/>
      </rPr>
      <t xml:space="preserve">  The MSPB-PAC Measure for LTCHs evaluates providers’ efficiency relative to the efficiency of the national median LTCH provider.  Specifically, the MSPB-PAC Measure assesses the cost to Medicare for services during an episode of care, which consists of a treatment period and an associated services period.  The episode is triggered by an admission to an LTCH stay. The treatment period begins at the trigger and ends at discharge. The Measure is constructed differently for cases in which the LTCH stay is paid according to the standard MS-LTC-DRG versus cases in which the LTCH stay is paid a site neutral rate comparable to the IPPS payment rates. The associated services period for standard payment rate cases begins at the trigger and ends 30 days after the end of the treatment period (i.e., discharge).  The associated services period for site neutral payment rate cases begins at the close of the treatment period and ends 30 days after, to parallel the MSPB-Hospital measure. For the standard and site neutral cases, these periods constitute the episode window during which beneficiaries’ Medicare services are counted toward the episode. For the standard cases, the MSPB-PAC episode includes all services during the episode window that are attributable to the LTCH provider and those rendered by other providers, except those services during the associated services period that are clinically unrelated to LTCH responsibilities (e.g., planned care and routine screening). For the site neutral cases, the MSPB-PAC episode includes all services during the episode window that are attributable to the LTCH provider and those rendered by other providers, except those services during the associated services period that are clinically unrelated to LTCH responsibilities (e.g., planned care and routine screening). As discussed above, there is a difference in the construction of the associated services period for these cases, in that it only begins at discharge and ends 30 days after.</t>
    </r>
  </si>
  <si>
    <t>(i) Age under 18 years; (ii) No short-term acute care stay within 30 days prior to LTCH admission ; (iii) Discharges to psychiatric hospital; (iv) Discharges against medical advice; (v) Discharges to federal hospitals or disaster alternative care sites; (vi) Patients not continuously enrolled in Part A FFS Medicare for the 12 months prior to the LTCH stay admission date, and at least 31 days after PAC discharge date; (vii) Patients whose prior short-term acute-care stay was for non-surgical treatment of cancer; (viii) Discharges to hospice; (ix) LTCH stays that end in transfer to another LTCH; (x) LTCH stays with claims data that are problematic (e.g., anomalous records for stays that overlap wholly or in part, or are otherwise erroneous or contradictory); (xi) Patients who received care from a provider located outside of the US, Puerto Rico, or a US territory.</t>
  </si>
  <si>
    <t>X-Medication Reconciliation</t>
  </si>
  <si>
    <r>
      <t xml:space="preserve">Potentially Preventable 30-Day Post-Discharge Readmission Measure for Long-Term Care Hospital Quality Reporting Program. </t>
    </r>
    <r>
      <rPr>
        <sz val="11"/>
        <color theme="1"/>
        <rFont val="Calibri"/>
        <family val="2"/>
      </rPr>
      <t>All-condition risk-adjusted potentially preventable hospital readmission rates</t>
    </r>
  </si>
  <si>
    <t>This measure does not have a simple form for the numerator and denominator. The numerator is defined as the risk-adjusted estimate of the number of unplanned, potentially preventable readmissions that occurred within 30 days from LTCH discharge. The numerator, as defined, includes risk adjustment for patient characteristics and a statistical estimate of the facility effect beyond patient mix.</t>
  </si>
  <si>
    <t>1. Patients who died during the LTCH stay. 2. Patients less than 18 years old. 3. Patients who were transferred to the same level of care or a hospital at the end of their LTCH stay 4. Patients who were not continuously enrolled in Part A FFS Medicare for the 12 months prior to the LTCH admissions, and at least 30 days after LTCH discharge.  5. Patients who did not have a short-term acute-care stay within 30 days prior to the LTCH admission date.  6. Patients who leave the LTCH against medical advice 7. Patients for whom the prior short-term acute-care stay was for the nonsurgical treatment of cancer. 8. Patients who were transferred to a federal hospital from the LTCH.  9. Patients who received care from a provider located outside of the US, Puerto Rico, or a US territory. 10. LTCH stays with data that are problematic (e.g., anomalous records for hospital stays that overlap wholly or in part or are otherwise erroneous or contradictory).</t>
  </si>
  <si>
    <r>
      <rPr>
        <b/>
        <sz val="11"/>
        <color theme="1"/>
        <rFont val="Calibri"/>
        <family val="2"/>
      </rPr>
      <t xml:space="preserve">Drug Regimen Review Conducted with Follow-Up for Identified Issues-Post Acute Care (PAC) Long-Term Care Hospital Quality Reporting Program. </t>
    </r>
    <r>
      <rPr>
        <sz val="11"/>
        <color theme="1"/>
        <rFont val="Calibri"/>
        <family val="2"/>
      </rPr>
      <t>Percentage of stays Inpatient Rehabilitation Facility (IRF), Long Term Care Facility (LTCH), and Skilled Nursing Facility (SNF) or care episodes Home Health (HH) in which a drug regimen review was conducted at the Admission (IRF, LTCH or SNF)/ Start of Care (SOC)/ Resumption of Care (ROC) (HH) and timely follow-up with a physician occurred each time potential clinically significant medication issues were identified throughout the stay (IRF, LTCH, or SNF) or care episode (HH).</t>
    </r>
  </si>
  <si>
    <r>
      <t xml:space="preserve">Medicare Spending per Beneficiary-Post Acute Care (PAC) Skilled Nursing Facility Quality Reporting Program. </t>
    </r>
    <r>
      <rPr>
        <sz val="9"/>
        <color theme="1"/>
        <rFont val="Calibri"/>
        <family val="2"/>
      </rPr>
      <t>The MSPB-PAC Measure for SNFs evaluates providers’ efficiency relative to the efficiency of the national median SNF provider.  Specifically, the MSPB-PAC Measure assesses the cost to Medicare for services during an episode of care, which consists of a treatment period and an associated services period. The episode is triggered by an admission to a SNF stay. The treatment period begins at the trigger and ends at discharge.  The associated services period begins at the trigger and ends 30 days after the end of the treatment period (i.e., discharge).  These periods constitute the episode window during which beneficiaries’ Medicare services are counted toward the episode. The MSPB-PAC episode includes all services during the episode window that are attributable to the SNF provider and those rendered by other providers, except those services during the associated services period that are clinically unrelated to SNF responsibilities (e.g., planned care and routine screening).</t>
    </r>
  </si>
  <si>
    <t>The numerator is the attributed provider’s average MSPB-PAC Amount. The MSPB-PAC Amount for each SNF provider depends on two factors:  i) the average of the ratio of standardized episode spending level and expected episode spending for each SNF provider; and ii) the average standardized episode spending across all SNF providers. To calculate the MSPB-PAC Amount for each SNF, one finds the average of the ratio of the standardized episode spending over the expected episode spending, and then multiplies this quantity by the average episode spending level across all SNFs.</t>
  </si>
  <si>
    <t xml:space="preserve">The denominator for a SNF’s MSPB-PAC Measure is the weighted median MSPB-PAC Amount across all episodes for SNFs nationally. </t>
  </si>
  <si>
    <t xml:space="preserve">The measure excludes the following episodes:  • Any episode that is triggered by an SNF stay that happens outside the 50 states or DC. • Any episode that is triggered by an SNF stay for which we see Part C crossover claims. • Any episode for which standard allowed amount of the SNF stay could not be calculated or is equal to 0. • Any episode in which a beneficiary is not enrolled in Medicare Fee-for-Service for the entirety of the lookback period plus the episode window or is enrolled in Part C for any part of the lookback plus episode window. • Any episode in which a beneficiary has a primary payer other than Medicare for any part of the lookback plus episode window. • Any episode for which the lookback period extends beyond our observation period. </t>
  </si>
  <si>
    <r>
      <rPr>
        <b/>
        <sz val="9"/>
        <color theme="1"/>
        <rFont val="Calibri"/>
        <family val="2"/>
      </rPr>
      <t>Potentially Preventable 30-Day Post-Discharge Readmission Measure for Skilled Nursing Facility Quality Reporting Program.</t>
    </r>
    <r>
      <rPr>
        <sz val="9"/>
        <color theme="1"/>
        <rFont val="Calibri"/>
        <family val="2"/>
      </rPr>
      <t xml:space="preserve"> This quality measure estimates the risk-adjusted mean change in mobility score between admission and discharge among Skilled Nursing Facility residents.</t>
    </r>
  </si>
  <si>
    <t>This measure does not have a simple form for the numerator and denominator. The numerator is defined as the risk-adjusted estimate of the number of unplanned, potentially preventable readmissions that occurred within 30 days post discharge from SNF services. The numerator, as defined, includes risk adjustment for patient characteristics and a statistical estimate of the facility effect beyond patient mix.</t>
  </si>
  <si>
    <t xml:space="preserve"> The denominator is computed with the same model used for the numerator. It is the model developed using all non-excluded stays in the national data. The measure includes all stays in the measurement period that are observed in national Medicare FFS data and do not fall into an excluded category. For a particular facility, the model is applied to the patient population, but the facility effect term is 0. In essence, it is the number of unplanned potentially preventable readmissions that would be expected for that patient population at the average facility.</t>
  </si>
  <si>
    <t>1. Patients who died during the SNF stay.  2. Patients less than 18 years old. 3. Patients who were transferred to the same level of care or the hospital at the end of their SNF stay. 4. Patients who were not continuously enrolled in Part A FFS Medicare for the 12 months prior to the SNF admissions, and at least 30 days after SNF discharge.  5. Patients who did not have a short-term acute-care stay within 30 days prior to the SNF admission date.  6. Patients who leave the SNF against medical advice;  7. Patients for whom the prior short-term acute-care stay was for the nonsurgical treatment of cancer. 8. Patients who were transferred to a federal hospital from the SNF.  9. Patients who received care from a provider located outside of the US, Puerto Rico, or a US territory. 10. SNF stays with data that are problematic (e.g., anomalous records for hospital stays that overlap wholly or in part or are otherwise erroneous or contradictory).</t>
  </si>
  <si>
    <t>X-Resource Use Domain</t>
  </si>
  <si>
    <t>MSPB-PAC-SNF</t>
  </si>
  <si>
    <r>
      <rPr>
        <b/>
        <sz val="9"/>
        <color theme="1"/>
        <rFont val="Calibri"/>
        <family val="2"/>
      </rPr>
      <t xml:space="preserve">Drug Regimen Review Conducted with Follow-Up for Identified Issues-Post Acute Care (PAC) Skilled Nursing Facility Quality Reporting Program. </t>
    </r>
    <r>
      <rPr>
        <sz val="9"/>
        <color theme="1"/>
        <rFont val="Calibri"/>
        <family val="2"/>
      </rPr>
      <t>Percentage of stays Inpatient Rehabilitation Facility (IRF), Long Term Care Facility (LTCH), and Skilled Nursing Facility (SNF) or care episodes Home Health (HH) in which a drug regimen review was conducted at the Admission (IRF, LTCH or SNF)/ Start of Care (SOC)/ Resumption of Care (ROC) (HH) and timely follow-up with a physician occurred each time potential clinically significant medication issues were identified throughout the stay (IRF, LTCH, or SNF) or care episode (HH).</t>
    </r>
  </si>
  <si>
    <t>SNFPPR</t>
  </si>
  <si>
    <t>This measure does not have a simple form for the numerator and denominator. The numerator is defined as the risk-adjusted estimate of the number of unplanned, potentially preventable readmissions that occurred within 30 days from discharge from the prior proximal acute hospitalization. The numerator, as defined, includes risk adjustment for patient characteristics and a statistical estimate of the facility effect beyond patient mix.</t>
  </si>
  <si>
    <t>The following are the sample exclusions:  1. SNF stays where the patient had one or more intervening post-acute care (PAC) admissions which occurred either between the prior proximal hospital discharge and SNF admission or after the SNF discharge, within the 30-day risk window. Also excluded are SNF admissions where the patient had multiple SNF admissions after the prior proximal hospitalization, within the 30-day risk window.  2. SNF stays with a gap of greater than 1 day between discharge from the prior proximal hospitalization and the SNF admission.  3. SNF stays where the patient did not have at least 12 months of FFS Medicare enrollment prior to the proximal hospital discharge (measured as enrollment during the month of proximal hospital discharge and the for 11 months prior to that discharge).  4. SNF stays in which the patient did not have FFS Medicare enrollment for the entire risk period (measured as enrollment during the month of proximal hospital discharge and the month following the month of discharge).  5. SNF stays in which the principal diagnosis for the prior proximal hospitalization was for the medical treatment of cancer. Patients with cancer whose principal diagnosis from the prior proximal hospitalization was for other diagnoses or for surgical treatment of their cancer remain in the measure.  6. SNF stays where the patient was discharged from the SNF against medical advice.  7. SNF stays in which the principal primary diagnosis for the prior proximal hospitalization was for “rehabilitation care; fitting of prostheses and for the adjustment of devices” 8. SNF stays in which the prior proximal hospitalization was for pregnancy.</t>
  </si>
  <si>
    <t>Will replace SNFRM as finalized in FFY2017 SNF PPS Final Rule - Date of Implementation TBD</t>
  </si>
  <si>
    <r>
      <t xml:space="preserve">Medicare Spending Per Beneficiary-Post Acute Care (PAC) Home Health Quality Reporting Program. </t>
    </r>
    <r>
      <rPr>
        <sz val="9"/>
        <color theme="1"/>
        <rFont val="Calibri"/>
        <family val="2"/>
      </rPr>
      <t>The MSPB-PAC Measure for HHAs evaluates providers’ efficiency relative to the efficiency of the national median HHA provider.  Specifically, the MSPB-PAC Measure assesses the cost to Medicare for services during an episode of care, which consists of a treatment period and an associated services period. The episode is triggered by the initiation of a 60 day HHA service period. The treatment period begins at the trigger and ends on the last day of the service period. The associated services period begins at the trigger and ends 30 days after the end of the treatment period. These periods constitute the episode window during which beneficiaries’ Medicare services are counted toward the episode. The MSPB-PAC episode includes all services during the episode window that are attributable to the HHA provider and those rendered by other providers, except those services during the associated services period that are clinically unrelated to HHA responsibilities (e.g., planned care and routine screening).</t>
    </r>
  </si>
  <si>
    <t>The numerator is the attributed provider’s average MSPB-PAC Amount. The MSPB-PAC Amount for each HHA provider depends on two factors:  i) the average of the ratio of standardized episode spending level and expected episode spending for each HHA provider; and ii) the average standardized episode spending across all HHA providers. To calculate the MSPB-PAC Amount for each HHA, one finds the average of the ratio of the standardized episode spending over the expected episode spending, and then multiplies this quantity by the average episode spending level across all HHAs.</t>
  </si>
  <si>
    <t>The denominator for a HHA’s MSPB-PAC Measure is the weighted median MSPB-PAC Amount across all episodes for HHAs nationally.</t>
  </si>
  <si>
    <t xml:space="preserve">The measure excludes the following episodes:  • Any episode that is triggered by HHA Request for Anticipated Payment (RAP) claims. • Any episode that is triggered by an HHA claim that happens outside the 50 states or DC. • Any episode that is triggered by an HHA claim for which we see Part C crossover claims. • Any episode for which standard allowed amount of the HHA claim could not be calculated or is equal to 0. • Any episode in which a beneficiary is not enrolled in Medicare Fee-for-Service for the entirety of the lookback period plus the episode window or is enrolled in Part C for any part of the lookback plus episode window. • Any episode in which a beneficiary has a primary payer other than Medicare for any part of the lookback plus episode window. • Any episode for which the lookback period extends beyond our observation period. </t>
  </si>
  <si>
    <r>
      <t>Discharge to Community-Post Acute Care (PAC) Home Health Quality Reporting Program.</t>
    </r>
    <r>
      <rPr>
        <sz val="9"/>
        <color theme="1"/>
        <rFont val="Calibri"/>
        <family val="2"/>
      </rPr>
      <t xml:space="preserve"> This measure describes the risk-standardized rate of Medicare fee-for-service (FFS) patients/residents/persons who are discharged to the community, and do not have an unplanned (re)admission to an acute care hospital or LTCH in the 31 days following discharge to community, and remain alive during the 31 days following discharge to community.</t>
    </r>
  </si>
  <si>
    <t>(i) Age under 18 years; (ii) Discharges to psychiatric hospital; (iii) Discharges against medical advice; (iv) Discharges to federal hospitals or disaster alternative care sites; (v) Patients not continuously enrolled in Part A FFS Medicare for the 12 months prior to the HHA admission date, and at least 31 days after HHA discharge date; (vi) Patients whose prior short-term acute-care stay was for non-surgical treatment of cancer (only applies to those patients whose HHA episode was preceded by an acute care discharge in the past 30 days); (vii) Discharges to hospice; (viii) HHA episodes stays that end in transfer to another HHA; (ix) HHA episodes with a missing risk adjustment authorization code.</t>
  </si>
  <si>
    <r>
      <t xml:space="preserve">Potentially Preventable 30-Day Post-Discharge Readmission Measure for Home Health Quality Reporting Program.  </t>
    </r>
    <r>
      <rPr>
        <sz val="9"/>
        <color theme="1"/>
        <rFont val="Calibri"/>
        <family val="2"/>
      </rPr>
      <t xml:space="preserve">All-condition risk-adjusted potentially preventable hospital readmission rates. </t>
    </r>
  </si>
  <si>
    <t xml:space="preserve"> The denominator is computed with the same model used for the numerator. It is the model developed using all non-excluded episodes in the national data. The measure includes all episodes in the measurement period that are observed in national Medicare FFS data and do not fall into an excluded category. For a particular agency, the model is applied to the patient population, but the agency effect term is 0. In essence, it is the number of unplanned potentially preventable readmissions that would be expected for that patient population at the average agency.</t>
  </si>
  <si>
    <t>(i) Patients who are under 18 years old; (ii) Patients not continuously enrolled in Part A FFS Medicare for the 12 months prior to the HH episode admission date, and at least 30 days after discharge date; (iii) Patients who died during the HH episode; (iv) Patients with a missing risk adjustment authorization code; (v) Patients who leave HH against medical advice; (vi) Patients transfer at the end of a stay to another setting; (vii) Patients who did not have a short-term acute care stay within 30 days prior to the HH episode admission date; (viii) Patient who had the following principal diagnoses in the prior proximal hospitalization: medical (nonsurgical) treatment of cancer; primary psychiatric diseases; rehabilitation care/fitting of prostheses and for the adjustment of devices.</t>
  </si>
  <si>
    <r>
      <t xml:space="preserve">Drug Regimen Review Conducted with Follow-Up for Identified Issues-Post Acute Care (PAC) Home Health Quality Reporting Program. </t>
    </r>
    <r>
      <rPr>
        <sz val="9"/>
        <color theme="1"/>
        <rFont val="Calibri"/>
        <family val="2"/>
      </rPr>
      <t>Percentage of stays Inpatient Rehabilitation Facility (IRF), Long Term Care Facility (LTCH), and Skilled Nursing Facility (SNF) or care episodes Home Health (HH) in which a drug regimen review was conducted at the Admission (IRF, LTCH or SNF)/ Start of Care (SOC)/ Resumption of Care (ROC) (HH) and timely follow-up with a physician occurred each time potential clinically significant medication issues were identified throughout the stay (IRF, LTCH, or SNF) or care episode (HH).</t>
    </r>
    <r>
      <rPr>
        <b/>
        <sz val="9"/>
        <color theme="1"/>
        <rFont val="Calibri"/>
        <family val="2"/>
      </rPr>
      <t xml:space="preserve">
</t>
    </r>
  </si>
  <si>
    <t>MSPB-PAC-HH</t>
  </si>
  <si>
    <t>OASIS-C2</t>
  </si>
  <si>
    <t>Home Health Quality Initiative Process Measures</t>
  </si>
  <si>
    <t>Home Health Quality Initiative Outcomes Measures</t>
  </si>
  <si>
    <t>OP-35</t>
  </si>
  <si>
    <t>OP-36</t>
  </si>
  <si>
    <t>2687</t>
  </si>
  <si>
    <r>
      <rPr>
        <b/>
        <sz val="10"/>
        <rFont val="Calibri"/>
        <family val="2"/>
      </rPr>
      <t xml:space="preserve">Endoscopy/Poly Surveillance: Appropriate follow-up interval for normal colonoscopy in average risk patients. </t>
    </r>
    <r>
      <rPr>
        <sz val="10"/>
        <rFont val="Calibri"/>
        <family val="2"/>
      </rPr>
      <t>Percentage of patients aged 50 years and older receiving a screening colonoscopy without biopsy or polypectomy who had a recommended follow-up interval of at least 10 years for repeat colonoscopy documented in their colonoscopy report.</t>
    </r>
  </si>
  <si>
    <r>
      <rPr>
        <b/>
        <sz val="10"/>
        <rFont val="Calibri"/>
        <family val="2"/>
      </rPr>
      <t xml:space="preserve">Endoscopy/Poly Surveillance: Colonoscopy Interval for Patients with a History of Adenomatous Polyps- Avoidance of Inappropriate Use. </t>
    </r>
    <r>
      <rPr>
        <sz val="10"/>
        <rFont val="Calibri"/>
        <family val="2"/>
      </rPr>
      <t>Percentage of patients aged 18 years and older receiving a surveillance colonoscopy, with a history of a prior colonic polyp in previous colonoscopy findings who had a follow-up interval of 3 or more years since their last
colonoscopy documented in the colonoscopy report.</t>
    </r>
  </si>
  <si>
    <r>
      <t xml:space="preserve">Cataracts: Improvement in Patient’s Visual Function within 90 Days Following Cataract Surgery. </t>
    </r>
    <r>
      <rPr>
        <sz val="10"/>
        <rFont val="Calibri"/>
        <family val="2"/>
      </rPr>
      <t>Percentage of patients aged 18 years and older who had cataract surgery and had improvement in visual function achieved within 90 days following the cataract surgery.</t>
    </r>
  </si>
  <si>
    <r>
      <t>Facility 7-Day Risk-Standardized Hospital Visit Rate after Outpatient Colonoscopy. R</t>
    </r>
    <r>
      <rPr>
        <sz val="10"/>
        <rFont val="Calibri"/>
        <family val="2"/>
      </rPr>
      <t>ate of risk-standardized, all-cause, unplanned hospital visits within 7 days of an outpatient colonoscopy among Medicare fee-for-service (FFS) patients aged 65 years and older.</t>
    </r>
    <r>
      <rPr>
        <b/>
        <sz val="10"/>
        <rFont val="Calibri"/>
        <family val="2"/>
      </rPr>
      <t xml:space="preserve"> </t>
    </r>
  </si>
  <si>
    <r>
      <t xml:space="preserve">External Beam Radiotherapy for Bone Metastases. </t>
    </r>
    <r>
      <rPr>
        <sz val="10"/>
        <rFont val="Calibri"/>
        <family val="2"/>
      </rPr>
      <t>This measure reports the percentage of patients, regardless of age, with a diagnosis of painful bone metastases and no history of previous radiation who receive external beam radiation therapy (EBRT) with an acceptable fractionation scheme as defined by the guideline.</t>
    </r>
  </si>
  <si>
    <r>
      <t xml:space="preserve">Admissions and ED Visits for Patients Receiving Outpatient Chemotherapy. </t>
    </r>
    <r>
      <rPr>
        <sz val="10"/>
        <rFont val="Calibri"/>
        <family val="2"/>
      </rPr>
      <t>Measure estimates risk-adjusted rates of inpatient admissions or emergency department (ED) visits for cancer patients &gt;18 years of age with at least one of the following diagnoses—anemia, dehydration, diarrhea, emesis, fever, nausea, neutropenia, pain, pneumonia, or sepsis—within 30 days of hospital outpatient chemotherapy treatment. Two rates are reported.</t>
    </r>
  </si>
  <si>
    <t>The outcomes for this measure are one or more inpatient admissions or one or more emergency department (ED) visits for one of the following diagnoses—anemia, dehydration, diarrhea, emesis, fever, nausea, neutropenia, pain, pneumonia, or sepsis—within 30 days among cancer patients receiving a hospital outpatient chemotherapy treatment.  Qualifying diagnosis on the admission or ED visit claim must be listed as (1) the primary diagnosis or (2) a secondary diagnosis accompanied by a primary diagnosis of cancer.  Outcomes are identified separately for the inpatient and ED categories. A patient can only qualify for an outcome once. Patients who experience both an inpatient admission and an ED visit during the measurement period are counted towards the inpatient admission outcome. Among those with no qualifying inpatient admissions, qualifying ED visits will be counted.   Outcome Attribution: The outcome is attributed to the hospital outpatient facility where the patient received chemotherapy treatment during the 30 days prior to the outcome.</t>
  </si>
  <si>
    <t>The measure cohort includes Medicare Fee-for-Service (FFS) patients aged 18 years and older as of the start of the measurement period with a diagnosis of any cancer (except leukemia) who received at least one hospital outpatient chemotherapy treatment at the reporting facility during the measurement period.</t>
  </si>
  <si>
    <t>1) Patients with a diagnosis of leukemia at any time during the measurement period.  2) Patients who were not enrolled in Medicare FFS Parts A and B in the year prior to the first outpatient chemotherapy treatment during the measurement period. 3) Patients who received chemotherapy treatments for whom Medicare FFS Parts A and B enrollment is not maintained for the 30-days following treatment for at least one chemotherapy treatment during the measurement period.</t>
  </si>
  <si>
    <t>CY 2020</t>
  </si>
  <si>
    <t>This is a risk-standardized outcome measure, so we use this field to describe the outcome (not the numerator of the measure score). The outcome is all-cause, unplanned hospital visits, defined as 1) an inpatient admission directly after the surgery or 2) an unplanned hospital visit post discharge (emergency department [ED] visit, observation stay, or unplanned inpatient admission) occurring after discharge and within 7 days of the surgical procedure. If more than one unplanned hospital visit occurs, only the first hospital visit within the outcome timeframe is counted in the outcome.</t>
  </si>
  <si>
    <t>Outpatient same-day surgeries performed at HOPDs for Medicare FFS patients aged 65 years and older.</t>
  </si>
  <si>
    <t>The measure excludes:  • Surgeries for patients without continuous enrollment in Medicare FFS Parts A and B in the 1 month after the surgery, to ensure all patients have full data for outcome assessment.</t>
  </si>
  <si>
    <r>
      <rPr>
        <b/>
        <sz val="10"/>
        <rFont val="Calibri"/>
        <family val="2"/>
      </rPr>
      <t xml:space="preserve">Hospital visits  after Hospital Outpatient Surgery. </t>
    </r>
    <r>
      <rPr>
        <sz val="10"/>
        <rFont val="Calibri"/>
        <family val="2"/>
      </rPr>
      <t>The measure score is a hospital-level, post-surgical risk-standardized hospital visit (RSHV) ratio, which is a ratio of the predicted to expected number of all-cause, unplanned hospital visits within 7 days of a same-day surgery at a hospital outpatient department (HOPD) among Medicare fee-for-service (FFS) patients aged 65 years and older.</t>
    </r>
  </si>
  <si>
    <t>http://www.qualityforum.org/QPS/2687</t>
  </si>
  <si>
    <t>OP-37a-e</t>
  </si>
  <si>
    <r>
      <rPr>
        <b/>
        <sz val="10"/>
        <rFont val="Calibri"/>
        <family val="2"/>
      </rPr>
      <t xml:space="preserve">OAS CAHPS </t>
    </r>
    <r>
      <rPr>
        <sz val="10"/>
        <rFont val="Calibri"/>
        <family val="2"/>
      </rPr>
      <t xml:space="preserve">
OP 37a OAS CAHPS – About Facilities and Staff
OP-37b: OAS CAHPS – Communication About Procedure
OP-37c: OAS CAHPS – Preparation for Discharge and Re-covery
OP-37d: OAS CAHPS – Overall Rating of Facility
OP-37e: OAS CAHPS –Recommendation of Facility
</t>
    </r>
  </si>
  <si>
    <t>Joint Commission ORYX</t>
  </si>
  <si>
    <t>Claims-Based Outcomes</t>
  </si>
  <si>
    <r>
      <rPr>
        <b/>
        <sz val="10"/>
        <color theme="1"/>
        <rFont val="Calibri"/>
        <family val="2"/>
      </rPr>
      <t xml:space="preserve">External Beam Radiotherapy for Bone Metastases. </t>
    </r>
    <r>
      <rPr>
        <sz val="10"/>
        <color theme="1"/>
        <rFont val="Calibri"/>
        <family val="2"/>
      </rPr>
      <t>This measure reports the percentage of patients, regardless of age, with a diagnosis of painful bone metastases and no history of previous radiation who receive external beam radiation therapy (EBRT) with an acceptable fractionation scheme as defined by the guideline.</t>
    </r>
  </si>
  <si>
    <t>https://www.cms.gov/Medicare/Quality-Initiatives-Patient-Assessment-Instruments/HospitalQualityInits/Downloads/Admissions-and-Emergency-Department-Visits-for-Patients-Receiving-Outpatient-Chemotherapy-Measure-Technical-Report.zip</t>
  </si>
  <si>
    <r>
      <t xml:space="preserve">Admissions and ED Visits for Patients Receiving Outpatient Chemotherapy. </t>
    </r>
    <r>
      <rPr>
        <sz val="10"/>
        <color theme="1"/>
        <rFont val="Calibri"/>
        <family val="2"/>
      </rPr>
      <t>The measure estimates hospital-level, risk-standardized rates of inpatient admissions or ED visits for cancer patients (excluding leukemia patients) ages 18 years or older for at least one of the following diagnoses - anemia, dehydration, diarrhea, emesis, fever, nausea, neutropenia, pain, pneumonia, or sepsis - within 30 days of outpatient chemotherapy treatment at a short-stay, acute care hospital. The measure calculates and reports the two mutually exclusive outcome rates (inpatient admissions and ED visits) separately. A patient can qualify for only one outcome; the measure assesses the ED visit outcome only for patients who do not qualify for the inpatient admission outcome. The measure counts patients who experience both an inpatient admission and an ED visit during the performance period toward the inpatient admission outcome. As a result, the two rates provide a comprehensive performance estimate of quality of care following hospital‐based outpatient chemotherapy treatment.</t>
    </r>
  </si>
  <si>
    <t>Cancer patients receiving chemotherapy have much higher rates of admissions and ED use than other patients. A study of 2007 commercial claims data for more than 14 million patients found that cancer patients average one admission per year; 40 percent of those admissions were chemotherapy related (Kolodziej et al. 2011). The authors also found that cancer patients average approximately two ED visits per year, about half of which were chemotherapy related. Common complications of chemotherapy treatment include nausea, emesis, anemia, neutropenic fever, diarrhea, dehydration, and pain (Burton et al. 2007; Crawford et al. 2004; Groopman and Itri 2000; Osoba et al. 1997; Richardson and Dobish 2007; Stein et al. 2010).  Chemotherapy-related admissions and ED visits may be due to outpatient chemotherapy patients having unmet needs and gaps in care, which, if addressed, could reduce admissions and ED visits and increase patients’ quality of life (Hassett et al. 2006; Mayer et al. 2011; McKenzie et al. 2011). Although it is extremely unlikely that all admissions and ED visits related to chemotherapy can be avoided by prevention and treatment of side effects and complications, there is evidence and consensus among providers on ways to prevent and treat each of the symptoms included in the numerator of this measure.  Measurement of admissions and ED visits for patients receiving outpatient chemotherapy should encourage reporting facilities to take steps to prevent and improve management of side effects and complications from treatment. Poor performance on the measure would reflect high resource use and significant consequences for patient/society due to poor quality; admissions and ED visits are costly to payers and reduce quality of life for patients.  Burton, A.W., G.J. Fanciullo, R.D. Beasley, and M.J. Fisch. “Chronic Pain in the Cancer Survivor: A New Frontier”. Pain Medicine, vol. 8, 2007, pp. 189–198.  Crawford, J.C., D.C. Dale, and G.H. Lyman. “Chemotherapy-Induced Neutropenia.” Cancer, vol. 15, 2004, pp. 228–237.  Groopman, J.E., and L.M. Itri. “Chemotherapy-Induced Anemia in Adults: Incidence and Treatment.” Journal of the National Cancer Institute, vol. 91, 2000, pp. 1616–1634.  Hassett, M.J., J. O’Malley, J.R. Pakes, J.P. Newhouse, and C.C. Earle. “Frequency and Cost of Chemotherapy-Related Serious Adverse Effects in a Population Sample of Women with Breast Cancer.” Journal of the National Cancer Institute, vol. 98, no. 16, 2006, pp. 1108–1117.  Kolodziej, M., J.R. Hoverman, J.S. Garey, J. Espirito, S. Sheth, A. Ginsburg, M.A. Neubauer, D. Patt, B. Brooks, C. White, M. Sitarik, R. Anderson, and R. Beveridge. “Benchmarks for Value in Cancer Care: An Analysis of a Large Commercial Population.” Journal of Oncology Practice, vol. 7, 2011, pp. 301–306.  Mayer, D.K., D. Travers, A. Wyss, A. Leak, A. Waller. “Why Do Patients with Cancer Visit Emergency Departments? Results of a 2008 Population Study in North Carolina.” Journal of Clinical Oncology, vol. 26, no. 19, 2011, pp. 2683–2688.  McKenzie, H., L. Hayes, K. White, K. Cox, J. Fethney, M. Boughton, and J. Dunn. “Chemotherapy Outpatients’ Unplanned Presentations to Hospital: A Retrospective Study.” Support Care Cancer, vol. 19, 2011, pp. 963–969.  Osoba, D., B. Zee, D. Warr, J. Latreilee, L. Kaizer, and J. Pater. “Effect of Postchemotherapy Nausea and Vomiting on Health-Related Quality of Life.” Support Care Cancer, vol. 5, 1997, pp. 307–313.  Richardson, G., and R. Dobish. “Chemotherapy Induced Diarrhea.” Journal of Oncology Pharmacy Practice, vol. 13, no.4, 2007, pp. 181–98.  Stein, A., W. Voigt, and K. Jordan. “Chemotherapy-Induced Diarrhea: Pathophysiology, Frequency, and Guideline-Based Management.” Therapeutic Advances Medical Oncology, vol. 2, 2010, pp. 51–63.</t>
  </si>
  <si>
    <t>http://www.qualityforum.org/QPS/2539</t>
  </si>
  <si>
    <t>Endorsed  (2016)</t>
  </si>
  <si>
    <r>
      <t xml:space="preserve">OAS CAHPS 
</t>
    </r>
    <r>
      <rPr>
        <sz val="10"/>
        <color theme="1"/>
        <rFont val="Calibri"/>
        <family val="2"/>
      </rPr>
      <t xml:space="preserve">OP 37a OAS CAHPS – About Facilities and Staff
OP-37b: OAS CAHPS – Communication About Procedure
OP-37c: OAS CAHPS – Preparation for Discharge and Re-covery
OP-37d: OAS CAHPS – Overall Rating of Facility
OP-37e: OAS CAHPS –Recommendation of Facility
</t>
    </r>
  </si>
  <si>
    <t>ASC-13</t>
  </si>
  <si>
    <t>ASC-14</t>
  </si>
  <si>
    <t>ASC-15a-e
OP-37a-e</t>
  </si>
  <si>
    <r>
      <t xml:space="preserve">Normothermia Outcome. </t>
    </r>
    <r>
      <rPr>
        <sz val="10"/>
        <color theme="1"/>
        <rFont val="Calibri"/>
        <family val="2"/>
      </rPr>
      <t>Assesses the percentage of patients having surgical procedures under general or neuraxial anesthesia for 60 minutes or more who are normothermic within 15 minutes of arrival in the post-anesthesia care unit.</t>
    </r>
  </si>
  <si>
    <r>
      <t xml:space="preserve">Unplanned Anterior Vitrectomy. </t>
    </r>
    <r>
      <rPr>
        <sz val="10"/>
        <color theme="1"/>
        <rFont val="Calibri"/>
        <family val="2"/>
      </rPr>
      <t>Assesses the percentage of cataract surgery patients who have an unplanned anterior vitrectomy.</t>
    </r>
  </si>
  <si>
    <t>CY2019</t>
  </si>
  <si>
    <t>CY2020</t>
  </si>
  <si>
    <t>ACO-43</t>
  </si>
  <si>
    <t>Adapted NQF 1789</t>
  </si>
  <si>
    <r>
      <t xml:space="preserve">Normothermia Outcome. </t>
    </r>
    <r>
      <rPr>
        <sz val="11"/>
        <color theme="1"/>
        <rFont val="Calibri"/>
        <family val="2"/>
      </rPr>
      <t>Assesses the percentage of patients having surgical procedures under general or neuraxial anesthesia for 60 minutes or more who are normothermic within 15 minutes of arrival in the post-anesthesia care unit.</t>
    </r>
  </si>
  <si>
    <r>
      <t xml:space="preserve">Unplanned Anterior Vitrectomy. </t>
    </r>
    <r>
      <rPr>
        <sz val="11"/>
        <color theme="1"/>
        <rFont val="Calibri"/>
        <family val="2"/>
      </rPr>
      <t>Assesses the percentage of cataract surgery patients who have an unplanned anterior vitrectomy.</t>
    </r>
  </si>
  <si>
    <r>
      <t xml:space="preserve">Admissions and ED Visits for Patients Receiving Outpatient Chemotherapy. </t>
    </r>
    <r>
      <rPr>
        <sz val="11"/>
        <color theme="1"/>
        <rFont val="Calibri"/>
        <family val="2"/>
      </rPr>
      <t>The measure estimates hospital-level, risk-standardized rates of inpatient admissions or ED visits for cancer patients (excluding leukemia patients) ages 18 years or older for at least one of the following diagnoses - anemia, dehydration, diarrhea, emesis, fever, nausea, neutropenia, pain, pneumonia, or sepsis - within 30 days of outpatient chemotherapy treatment at a short-stay, acute care hospital. The measure calculates and reports the two mutually exclusive outcome rates (inpatient admissions and ED visits) separately. A patient can qualify for only one outcome; the measure assesses the ED visit outcome only for patients who do not qualify for the inpatient admission outcome. The measure counts patients who experience both an inpatient admission and an ED visit during the performance period toward the inpatient admission outcome. As a result, the two rates provide a comprehensive performance estimate of quality of care following hospital‐based outpatient chemotherapy treatment.</t>
    </r>
  </si>
  <si>
    <t>https://www.cms.gov/Medicare/Quality-Initiatives-Patient-Assessment-Instruments/HomeHealthQualityInits/Downloads/MeasureSpecificationsForCY17-HH-QRP-FR.pdf</t>
  </si>
  <si>
    <r>
      <rPr>
        <b/>
        <sz val="10"/>
        <rFont val="Calibri"/>
        <family val="2"/>
      </rPr>
      <t>Falls: Screening for Fall Risk</t>
    </r>
    <r>
      <rPr>
        <sz val="10"/>
        <rFont val="Calibri"/>
        <family val="2"/>
      </rPr>
      <t xml:space="preserve">
Percentage of patients aged 65 years and older who were screened for fall risk at least once within 12 months</t>
    </r>
  </si>
  <si>
    <r>
      <rPr>
        <b/>
        <sz val="10"/>
        <rFont val="Calibri"/>
        <family val="2"/>
      </rPr>
      <t>Aspirin at arrival for acute myocardial infarction (AMI)</t>
    </r>
    <r>
      <rPr>
        <sz val="10"/>
        <rFont val="Calibri"/>
        <family val="2"/>
      </rPr>
      <t>. Percentage of acute myocardial infarction (AMI) patients without aspirin contraindications who received aspirin within 24 hours before or after hospital arrival.</t>
    </r>
  </si>
  <si>
    <t>AMI patients who received aspirin within 24 hours before or after hospital arrival</t>
  </si>
  <si>
    <t>Exclusions:
Exclusions: 
•&lt;18 years of age
•Patients who have a length of stay greater than 120 days
•Patients enrolled in clinical trials 
•Discharged to another hospital on day of or day after arrival
•Discharged on day of arrival
•Expired on day of or day after arrival
•Left against medical advice on day of or day after arrival
•Patients with comfort measures only documented on day of or day after arrival
•Patients with a documented reason for no aspirin on arrival</t>
  </si>
  <si>
    <t>Endorsed - Reserve (2016)</t>
  </si>
  <si>
    <t>Endorsement Removed (2015)</t>
  </si>
  <si>
    <t>Endorsement Removed (2016)</t>
  </si>
  <si>
    <t>Endorsement Reserved (2015)</t>
  </si>
  <si>
    <t>Endorsement Removed 2015</t>
  </si>
  <si>
    <t>Endorsed- Reserve (2016)</t>
  </si>
  <si>
    <t>Endorsement - Reserve (2016)</t>
  </si>
  <si>
    <t>Endorseed (2016)</t>
  </si>
  <si>
    <t>Endorsed Renewed (2015)</t>
  </si>
  <si>
    <r>
      <t>30-day Risk Standardized Stroke Readmission</t>
    </r>
    <r>
      <rPr>
        <b/>
        <i/>
        <sz val="10"/>
        <rFont val="Calibri"/>
        <family val="2"/>
      </rPr>
      <t xml:space="preserve">. </t>
    </r>
    <r>
      <rPr>
        <i/>
        <sz val="10"/>
        <rFont val="Calibri"/>
        <family val="2"/>
      </rPr>
      <t xml:space="preserve"> </t>
    </r>
    <r>
      <rPr>
        <sz val="10"/>
        <rFont val="Calibri"/>
        <family val="2"/>
      </rPr>
      <t xml:space="preserve"> The measure assesses the readmissions rate for patients hospitalized for an acute ischemic stroke.</t>
    </r>
    <r>
      <rPr>
        <b/>
        <sz val="10"/>
        <rFont val="Calibri"/>
        <family val="2"/>
      </rPr>
      <t xml:space="preserve">
</t>
    </r>
  </si>
  <si>
    <t>https://www.qualitymeasures.ahrq.gov/summaries/summary/49199?search=Patient%20Readmission</t>
  </si>
  <si>
    <t xml:space="preserve">SEPSIS </t>
  </si>
  <si>
    <r>
      <t xml:space="preserve">Severe sepsis and septic shock: management bundle. </t>
    </r>
    <r>
      <rPr>
        <sz val="11"/>
        <rFont val="Calibri"/>
        <family val="2"/>
      </rPr>
      <t>This measure will focus on patients aged 18 years and older who present with symptoms of severe sepsis or septic shock. These patients will be eligible for the 3 hour (severe sepsis) and/or 6 hour (septic shock) early management bundle.</t>
    </r>
  </si>
  <si>
    <r>
      <t xml:space="preserve">Hospital-level, Risk-standardized 30-day Episode-of-Care Payment Measure for Pneumonia. </t>
    </r>
    <r>
      <rPr>
        <sz val="11"/>
        <rFont val="Calibri"/>
        <family val="2"/>
      </rPr>
      <t>The measure estimates a hospital-level risk-standardized 30-day episode-of-care payment measure for pneumonia that begins at hospitalization and extends 30 days post-admission. Patients with a principal discharged diagnosis of pneumonia were included. The measure was developed using Medicare Fee-for-Service (FFS) patients 65 years and older.</t>
    </r>
  </si>
  <si>
    <r>
      <t xml:space="preserve">TOB-3 Tobacco Use Treatment Provided or Offered at Discharge, and the subset measure TOB-3a Tobacco Use Treatment at Discharge. </t>
    </r>
    <r>
      <rPr>
        <sz val="11"/>
        <color theme="1"/>
        <rFont val="Calibri"/>
        <family val="2"/>
      </rPr>
      <t>The measure is reported as an overall rate which includes all hospitalized patients 18 years of age an older to whom tobacco use treatment was provided, or offered and refused, at the time of hospital discharge, and a second rate, a subset of the first, which includes only those patients who received tobacco use treatment at discharge. Treatment at discharge includes a referral to outpatient counseling and a prescription for one of the FDA-approved tobacco cessation medications. Refer to section 2a1.10 Stratification Details/Variables for the rationale for the addition of the subset measure. These measures are intended to be used as part of a set of 4 linked measures addressing Tobacco Use (TOB-1 Tobacco Use Screening; TOB 2 Tobacco Use Treatment Provided or Offered During the Hospital Stay; TOB-4 Tobacco Use: Assessing Status After Discharge).</t>
    </r>
  </si>
  <si>
    <r>
      <t>SUB-2 Alcohol Use Brief Intervention Provided or Offered and SUB-2a Alcohol Use Brief Intervention.</t>
    </r>
    <r>
      <rPr>
        <sz val="11"/>
        <color theme="1"/>
        <rFont val="Calibri"/>
        <family val="2"/>
      </rPr>
      <t xml:space="preserve">  The measure is reported as an overall rate which includes all hospitalized patients 18 years of age and older to whom a brief intervention was provided, or offered and refused, and a second rate, a subset of the first, which includes only those patients who received a brief intervention. The Provided or Offered rate (SUB-2), describes patients who screened positive for unhealthy alcohol use who received or refused a brief intervention during the hospital stay. The Alcohol Use Brief Intervention (SUB-2a) rate describes only those who received the brief intervention during the hospital stay. Those who refused are not included.
These measures are intended to be used as part of a set of 4 linked measures addressing Substance Use (SUB-1 Alcohol Use Screening ; SUB-2 Alcohol Use Brief Intervention Provided or Offered; SUB-3 Alcohol and Other Drug Use Disorder Treatment Provided or Offered at Discharge; SUB-4 Alcohol and Drug Use: Assessing Status after Discharge).</t>
    </r>
  </si>
  <si>
    <r>
      <t xml:space="preserve">SUB-3 Alcohol &amp; Other Drug Use Disorder Treatment Provided or Offered at Discharge and SUB-3a Alcohol &amp; Other Drug Use Disorder Treatment at Discharge. </t>
    </r>
    <r>
      <rPr>
        <sz val="11"/>
        <color theme="1"/>
        <rFont val="Calibri"/>
        <family val="2"/>
      </rPr>
      <t>The measure is reported as an overall rate which includes all hospitalized patients 18 years of age and older to whom alcohol or drug use disorder treatment was provided, or offered and refused, at the time of hospital discharge, and a second rate, a subset of the first, which includes only those patients who received alcohol or drug use disorder treatment at discharge. The Provided or Offered rate (SUB-3) describes patients who are identified with alcohol or drug use disorder who receive or refuse at discharge a prescription for FDA-approved medications for alcohol or drug use disorder, OR who receive or refuse a referral for addictions treatment. The Alcohol and Other Drug Disorder Treatment at Discharge (SUB-3a) rate describes only those who receive a prescription for FDA-approved medications for alcohol or drug use disorder OR a referral for addictions treatment. Those who refused are not included.
These measures are intended to be used as part of a set of 4 linked measures addressing Substance Use (SUB-1 Alcohol Use Screening ; SUB-2 Alcohol Use Brief Intervention Provided or Offered; SUB-3 Alcohol and Other Drug Use Disorder Treatment Provided or Offered at Discharge; SUB-4 Alcohol and Drug Use: Assessing Status after Discharge [temporarily suspended]).</t>
    </r>
  </si>
  <si>
    <r>
      <t xml:space="preserve">Transition Record with Specified Elements Received by Discharged Patients (Discharges from an Inpatient Facility to Home/Self Care or Any Other Site of Care). </t>
    </r>
    <r>
      <rPr>
        <sz val="11"/>
        <color theme="1"/>
        <rFont val="Calibri"/>
        <family val="2"/>
      </rPr>
      <t>Percentage of patients, regardless of age, discharged from an inpatient facility (eg, hospital inpatient or observation, skilled nursing facility, or rehabilitation facility) to home or any other site of care, or their caregiver(s), who received a transition record (and with whom a review of all included information was documented) at the time of discharge including, at a minimum, all of the specified elements.</t>
    </r>
  </si>
  <si>
    <r>
      <t xml:space="preserve">Timely Transmission of Transition Record (Discharges from an Inpatient Facility to Home/Self Care or Any Other Site of Care). </t>
    </r>
    <r>
      <rPr>
        <sz val="11"/>
        <color theme="1"/>
        <rFont val="Calibri"/>
        <family val="2"/>
      </rPr>
      <t>Percentage of patients, regardless of age, discharged from an inpatient facility (eg, hospital inpatient or observation, skilled nursing facility, or rehabilitation facility) to home or any other site of care for whom a transition record was transmitted to the facility or primary physician or other health care professional designated for follow-up care within 24 hours of discharge</t>
    </r>
  </si>
  <si>
    <r>
      <t xml:space="preserve">Screening for Metabolic Disorders. </t>
    </r>
    <r>
      <rPr>
        <sz val="11"/>
        <color theme="1"/>
        <rFont val="Calibri"/>
        <family val="2"/>
      </rPr>
      <t xml:space="preserve">The measure is a chart-abstracted measure developed by CMS and defined as a percentage of discharges from an IPF for whom a structured metabolic screening for four elements was completed in the past year. The four screening tests are: 1) BMI; 2) blood pressure; 3) glucose or HbA1c; and 4) a lipid panel, including total cholesterol (TC), triglycerides (TG), high density lipoprotein (HDL) and low density lipoprotein (LDL-C) levels. </t>
    </r>
  </si>
  <si>
    <r>
      <t xml:space="preserve">CAC-3 Home Management of Care (HMPC) document given to patient/caregiver. </t>
    </r>
    <r>
      <rPr>
        <sz val="12"/>
        <rFont val="Calibri"/>
        <family val="2"/>
      </rPr>
      <t>This measure assesses the proportion of pediatric asthma patients discharged from an inpatient hospital stay with a Home Management Plan of Care (HMPC) document in place.</t>
    </r>
  </si>
  <si>
    <r>
      <t>IPF Assessment of Patient Experience.</t>
    </r>
    <r>
      <rPr>
        <sz val="11"/>
        <color theme="1"/>
        <rFont val="Calibri"/>
        <family val="2"/>
      </rPr>
      <t xml:space="preserve"> Yes No -- Whether an IPF Routinely Assesses Patient Experience of Care using a standardized collection protocol and a structured instrument.</t>
    </r>
    <r>
      <rPr>
        <b/>
        <sz val="11"/>
        <color theme="1"/>
        <rFont val="Calibri"/>
        <family val="2"/>
      </rPr>
      <t xml:space="preserve">
</t>
    </r>
  </si>
  <si>
    <r>
      <t>IPF Use of an Electronic Health Record (EHR).</t>
    </r>
    <r>
      <rPr>
        <sz val="11"/>
        <color theme="1"/>
        <rFont val="Calibri"/>
        <family val="2"/>
      </rPr>
      <t xml:space="preserve"> The facility will decide to use an electronic health record meeting Stage 1 or Stage 2 Meaningful Use criteria. </t>
    </r>
    <r>
      <rPr>
        <b/>
        <sz val="11"/>
        <color theme="1"/>
        <rFont val="Calibri"/>
        <family val="2"/>
      </rPr>
      <t xml:space="preserve">
</t>
    </r>
  </si>
  <si>
    <r>
      <t xml:space="preserve">Tobacco Use Screening. </t>
    </r>
    <r>
      <rPr>
        <sz val="11"/>
        <color theme="1"/>
        <rFont val="Calibri"/>
        <family val="2"/>
      </rPr>
      <t>Hospitalized patients age 18 years and older who are screened within the first three days of admission for tobacco use (cigarettes, smokeless tobacco, pipe and cigars) within the past 30 days. This measure is intended to be used as part of a set of 4 linked measures addressing Tobacco Use (TOB-2 Tobacco Use Treatment Provided or Offered (during the hospital stay); TOB-3 Tobacco Use Treatment Provided or offered at Discharge; TOB-4 Tobacco Use: Assessing Status After Discharge.)</t>
    </r>
  </si>
  <si>
    <r>
      <t xml:space="preserve">Tobacco Use Treatment Provided or Offered 
Tobacco Use Treatment. </t>
    </r>
    <r>
      <rPr>
        <sz val="11"/>
        <color theme="1"/>
        <rFont val="Calibri"/>
        <family val="2"/>
      </rPr>
      <t>The measure is reported as an overall rate which includes all hospitalized patients 18 years of age and older to whom tobacco use treatment was provided during the hospital stay within the first three days after admission, or offered and refused, and a second rate, a subset of the first, which includes only those patients who received tobacco use treatment during the hospital stay within the first three days after admission. Refer to section 2a1.10 Stratification Details/Variables for the rationale for the addition of the subset measure. These measures are intended to be used as part of a set of 4 linked measures addressing Tobacco Use (TOB-1 Tobacco Use Screening; TOB-3 Tobacco Use Treatment Provided or Offered at Discharge; TOB-4 Tobacco Use: Assessing Status After Discharge.)</t>
    </r>
  </si>
  <si>
    <r>
      <t xml:space="preserve">All-Cause Unplanned Readmission Measure for 30 Days Post Discharge from Inpatient Rehabiliation Facilities.  </t>
    </r>
    <r>
      <rPr>
        <sz val="12"/>
        <rFont val="Calibri"/>
        <family val="2"/>
      </rPr>
      <t xml:space="preserve">The readmissions measure noted above is not NQF-endorsed but is modeled after the Hospital-Wide Risk-Adjusted All-Cause Unplanned Readmission Measure (NQF #1789), which is NQF-endorsed and previously  adopted for the IQR program. CMS states that it would use the same statistical approach, the same time window and a similar set of patient characteristics for the proposed IRF measure and intends to seek NQF endorsement of it. </t>
    </r>
  </si>
  <si>
    <r>
      <t xml:space="preserve">All-Cause Unplanned Readmission Measure for 30 Days Post Discharge from Inpatient Rehabiliation Facilities. </t>
    </r>
    <r>
      <rPr>
        <sz val="10"/>
        <rFont val="Calibri"/>
        <family val="2"/>
      </rPr>
      <t xml:space="preserve">The readmissions measure noted above is not NQF-endorsed but is modeled after the Hospital-Wide Risk-Adjusted All-Cause Unplanned Readmission Measure (NQF #1789), which is NQF-endorsed and previously  adopted for the IQR program. CMS states that it would use the same statistical approach, the same time window and a similar set of patient characteristics for the proposed IRF measure and intends to seek NQF endorsement of it. </t>
    </r>
  </si>
  <si>
    <t>POST-ACUTE AND IMPACT ACT MEASURES</t>
  </si>
  <si>
    <r>
      <t xml:space="preserve">IRF Functional Outcome Measure: Change in Self-Care Score for Medical Rehabilitation Patients. </t>
    </r>
    <r>
      <rPr>
        <sz val="12"/>
        <rFont val="Calibri"/>
        <family val="2"/>
      </rPr>
      <t xml:space="preserve">This measure estimates the average risk - adjusted mean change in self-care function between admission and discharge for patients discharged from IRFs.  </t>
    </r>
  </si>
  <si>
    <r>
      <t xml:space="preserve">IRF Functional Outcome Measure: Change in Mobility Score for Medical Rehabilitation Patients. </t>
    </r>
    <r>
      <rPr>
        <sz val="12"/>
        <rFont val="Calibri"/>
        <family val="2"/>
      </rPr>
      <t xml:space="preserve">This quality measure estimates the average risk-adjusted mean change in mobility function between admission and discharge for patients discharged from an IRF.  </t>
    </r>
  </si>
  <si>
    <r>
      <t xml:space="preserve">IRF Functional Outcome Measure: Discharge Self-Care Score for Medical Rehabilitation Patients. </t>
    </r>
    <r>
      <rPr>
        <sz val="12"/>
        <rFont val="Calibri"/>
        <family val="2"/>
      </rPr>
      <t>This measure estimates the percentage of IRF patients who meet or exceed an expected discharge self-care score.</t>
    </r>
  </si>
  <si>
    <r>
      <t xml:space="preserve">IRF Functional Outcome Measure: Discharge Mobility Score for Medical Rehabilitation Patients. </t>
    </r>
    <r>
      <rPr>
        <sz val="12"/>
        <rFont val="Calibri"/>
        <family val="2"/>
      </rPr>
      <t>This measure estimates the percentage IRF patients who meet or exceed an expected discharge mobility score.</t>
    </r>
  </si>
  <si>
    <r>
      <t xml:space="preserve">Medicare Spending per Beneficiary-Post Acute Care  Inpatient Rehabilitation Facility Quality Reporting Program.  </t>
    </r>
    <r>
      <rPr>
        <sz val="12"/>
        <color theme="1"/>
        <rFont val="Calibri"/>
        <family val="2"/>
      </rPr>
      <t>The MSPB-PAC Measure for IRFs evaluates providers’ efficiency relative to the efficiency of the national median IRF provider.  Specifically, the MSPB-PAC Measure assesses the cost to Medicare for services during an episode of care, which consists of a treatment period and an associated services period.  The episode is triggered by an admission to an IRF stay. The treatment period begins at the trigger and ends at discharge.  The associated services period begins at the trigger and ends 30 days after the end of the treatment period (i.e., discharge).  These periods constitute the episode window during which beneficiaries’ Medicare services are counted toward the episode. The MSPB-PAC episode includes all services during the episode window that are attributable to the IRF provider and those rendered by other providers, except those services during the associated services period that are clinically unrelated to IRF responsibilities (e.g., planned care and routine screening).</t>
    </r>
  </si>
  <si>
    <r>
      <rPr>
        <b/>
        <sz val="12"/>
        <color theme="1"/>
        <rFont val="Calibri"/>
        <family val="2"/>
      </rPr>
      <t>Potentially Preventable 30-Day Post-Discharge Readmission Measure for Inpatient Rehabilitation Facility Quality Reporting Program.</t>
    </r>
    <r>
      <rPr>
        <sz val="12"/>
        <color theme="1"/>
        <rFont val="Calibri"/>
        <family val="2"/>
      </rPr>
      <t xml:space="preserve"> Potentially Preventable 30-Day Post-Discharge Readmission Measure for Inpatient Rehabilitation Facility Quality Reporting Program</t>
    </r>
  </si>
  <si>
    <r>
      <t xml:space="preserve">Potentially Preventable Within Stay Readmission Measure for Inpatient Rehabilitation Facilities. </t>
    </r>
    <r>
      <rPr>
        <sz val="12"/>
        <color theme="1"/>
        <rFont val="Calibri"/>
        <family val="2"/>
      </rPr>
      <t xml:space="preserve">All-condition risk-adjusted potentially preventable hospital readmission rates occurring during an IRF stay
</t>
    </r>
  </si>
  <si>
    <r>
      <t xml:space="preserve">Drug Regimen Review Conducted with Follow-Up for Identified Issues-Post Acute Care (PAC) Inpatient Rehabilitation Facility Quality Reporting Program. </t>
    </r>
    <r>
      <rPr>
        <sz val="12"/>
        <color theme="1"/>
        <rFont val="Calibri"/>
        <family val="2"/>
      </rPr>
      <t xml:space="preserve">Percentage of stays Inpatient Rehabilitation Facility (IRF), Long Term Care Facility (LTCH), and Skilled Nursing Facility (SNF) or care episodes Home Health (HH) in which a drug regimen review was conducted at the Admission (IRF, LTCH or SNF)/ Start of Care (SOC)/ Resumption of Care (ROC) (HH) and timely follow-up with a physician occurred each time potential clinically significant medication issues were identified throughout the stay (IRF, LTCH, or SNF) or care episode (HH).
</t>
    </r>
  </si>
  <si>
    <r>
      <t xml:space="preserve">All-Cause Unplanned Readmission Measure for 30-days Post Discharge from LTCHs.  </t>
    </r>
    <r>
      <rPr>
        <sz val="12"/>
        <rFont val="Calibri"/>
        <family val="2"/>
      </rPr>
      <t>This measure estimates the risk-standardized rate of unplanned, all-cause readmissions for patients (Medicare fee-for-service [FFS] beneficiaries) discharged from a Long-Term Care Hospital (LTCH) who were readmitted to a short-stay acute-care hospital or a Long-Term Care Hospital (LTCH), within 30 days of an LTCH discharge. The measure is based on data for 24 months of LTCH discharges to non-hospital post-acute levels of care or to the community.
A risk-adjusted readmission rate for each facility is calculated as follows:
Step 1: Calculate the standardized risk ratio of the predicted number of readmissions at the facility divided by the expected number of readmissions for the same patients if treated at the average facility. The magnitude of the risk-standardized ratio is the indicator of a facility’s effects on readmission rates. 
Step 2: The standardized risk ratio is then multiplied by the mean rate of readmission in the population (i.e., all Medicare FFS patients included in the measure) to generate the facility-level standardized readmission rate. 
For this measure, readmissions that are usually for planned procedures are excluded. Please refer to Appendix Tables A1-A5 for a list of planned procedures.
The measure specifications are designed to harmonize with CMS’ hospital-wide readmission (HWR) measure to a great extent. The HWR (NQF #1789) estimates the hospital-level, risk-standardized rate of unplanned, all-cause readmissions within 30 days of a hospital discharge, similar to this LTCH readmission measure.</t>
    </r>
  </si>
  <si>
    <r>
      <t xml:space="preserve">Change in Mobility among Long-Term Care Hospital Patients Requiring Ventilator Support. </t>
    </r>
    <r>
      <rPr>
        <sz val="11"/>
        <rFont val="Calibri"/>
        <family val="2"/>
      </rPr>
      <t>This measure estimates the risk-adjusted change in mobility score between admission and discharge among LTCH patients requiring ventilator support at admission.</t>
    </r>
  </si>
  <si>
    <t>Administraive Claims</t>
  </si>
  <si>
    <t>SNF QRP</t>
  </si>
  <si>
    <r>
      <t xml:space="preserve">Medicare Spending per Beneficiary-Post Acute Care (PAC) Skilled Nursing Facility Quality Reporting Program. </t>
    </r>
    <r>
      <rPr>
        <sz val="11"/>
        <color theme="1"/>
        <rFont val="Calibri"/>
        <family val="2"/>
      </rPr>
      <t>The MSPB-PAC Measure for SNFs evaluates providers’ efficiency relative to the efficiency of the national median SNF provider.  Specifically, the MSPB-PAC Measure assesses the cost to Medicare for services during an episode of care, which consists of a treatment period and an associated services period. The episode is triggered by an admission to a SNF stay. The treatment period begins at the trigger and ends at discharge.  The associated services period begins at the trigger and ends 30 days after the end of the treatment period (i.e., discharge).  These periods constitute the episode window during which beneficiaries’ Medicare services are counted toward the episode. The MSPB-PAC episode includes all services during the episode window that are attributable to the SNF provider and those rendered by other providers, except those services during the associated services period that are clinically unrelated to SNF responsibilities (e.g., planned care and routine screening).</t>
    </r>
  </si>
  <si>
    <r>
      <rPr>
        <b/>
        <sz val="12"/>
        <color theme="1"/>
        <rFont val="Calibri"/>
        <family val="2"/>
      </rPr>
      <t>Potentially Preventable 30-Day Post-Discharge Readmission Measure for Skilled Nursing Facility Quality Reporting Program.</t>
    </r>
    <r>
      <rPr>
        <sz val="12"/>
        <color theme="1"/>
        <rFont val="Calibri"/>
        <family val="2"/>
      </rPr>
      <t xml:space="preserve"> This quality measure estimates the risk-adjusted mean change in mobility score between admission and discharge among Skilled Nursing Facility residents.</t>
    </r>
  </si>
  <si>
    <t>FFY2020</t>
  </si>
  <si>
    <r>
      <t xml:space="preserve">Stroke 30-day mortality rate. </t>
    </r>
    <r>
      <rPr>
        <sz val="10"/>
        <rFont val="Calibri"/>
        <family val="2"/>
      </rPr>
      <t>This measure assesses the 30-day mortality rate for patients hospitalized with acute ischemic stroke.  Similar to the stroke readmissions measure, this measure failed to receive NQF endorsement in 2012. 
Beginning FFY 2020: Risk Adjustment modified to include stroke severity information from the NIH Stroke Scale</t>
    </r>
  </si>
  <si>
    <r>
      <t xml:space="preserve">Hybrid Hospital-Wide Readmission Measure with Claims and Electronic Health Record Data. </t>
    </r>
    <r>
      <rPr>
        <sz val="10"/>
        <rFont val="Calibri"/>
        <family val="2"/>
      </rPr>
      <t>The measure estimates a hospital-level risk-standardized readmission rate (RSRR) of unplanned, all-cause readmission after admission for any eligible condition within 30 days of hospital discharge. The measure reports a single summary RSRR, derived from the volume-weighted results of five different models, one for each of the following specialty cohorts based on groups of discharge condition categories or procedure categories: surgery/gynecology, general medicine, cardiorespiratory, cardiovascular, and neurology, each of which will be described in greater detail below. The measure also indicates the hospital-level standardized readmission ratios (SRR) for each of these five specialty cohorts. The outcome is defined as unplanned readmission for any cause within 30 days of the discharge date for the index admission (the admission included in the measure cohort). A specified set of planned readmissions do not count in the readmission outcome. The target population is Medicare Fee-for-Service beneficiaries who are 65 years or older.
This Hybrid Hospital-Wide Readmission (HWR) measure is a re-engineered version of measure 1789, the Hospital-Wide All-Cause Unplanned Readmission Measure which was developed for patients 65 years and older using Medicare claims and is currently publically reported in the Hospital Inpatient Quality Reporting Program. This reengineered measure uses clinical data elements from patients’ electronic health records in addition to claims data for risk adjustment.</t>
    </r>
  </si>
  <si>
    <t>2879</t>
  </si>
  <si>
    <t>The outcome for this measure is 30-day readmission. We define readmission as an inpatient admission for any cause, with the exception of certain planned readmissions, within 30 days from the date of discharge from an eligible index admission. If a patient has more than one unplanned admission (for any reason) within 30 days after discharge from the index admission, only one is counted as a readmission. The measure looks for a dichotomous yes or no outcome of whether each admitted patient has an unplanned readmission within 30 days. However, if the first readmission after discharge is considered planned, any subsequent unplanned readmission is not counted as an outcome for that index admission because the unplanned readmission could be related to care provided during the intervening planned readmission rather than during the index admission.</t>
  </si>
  <si>
    <t>The measure includes admissions for Medicare beneficiaries who are 65 years and older and are discharged from all non-federal, acute care inpatient US hospitals (including territories)with a complete claims history for the 12 months prior to admission. 
Additional details are provided in S.9 Denominator Details.</t>
  </si>
  <si>
    <t>The measure excludes index admissions for patients:
1. Admitted to Prospective Payment System (PPS)-exempt cancer hospitals;
2. Without at least 30 days post-discharge enrollment in FFS Medicare; 
3. Discharged against medical advice (AMA);
4. Admitted for primary psychiatric diagnoses;
5. Admitted for rehabilitation; or
6. Admitted for medical treatment of cancer.</t>
  </si>
  <si>
    <t>http://www.qualityforum.org/QPS/2879</t>
  </si>
  <si>
    <t>Hybrid Claims and EHR</t>
  </si>
  <si>
    <t>FFY2023</t>
  </si>
  <si>
    <r>
      <t xml:space="preserve">Hospital-level, risk-standardized payment associated with a 30-day episode of care for pneumonia. </t>
    </r>
    <r>
      <rPr>
        <sz val="10"/>
        <rFont val="Calibri"/>
        <family val="2"/>
      </rPr>
      <t>This measure estimates hospital-level, risk-standardized payment for a pneumonia episode of care starting with inpatient admission to a short term acute-care facility and extending 30 days post-admission for Medicare fee-for-service (FFS) patients who are 65 years of age or older with a principal discharge diagnosis of pneumonia.</t>
    </r>
  </si>
  <si>
    <t>http://www.qualityforum.org/QPS/2579</t>
  </si>
  <si>
    <t>2579</t>
  </si>
  <si>
    <t>FFY 2018</t>
  </si>
  <si>
    <t>FFY 2019</t>
  </si>
  <si>
    <t>FFY 2020</t>
  </si>
  <si>
    <t>FFY2019</t>
  </si>
  <si>
    <t xml:space="preserve">Domain 2: CDC HAI Measures </t>
  </si>
  <si>
    <r>
      <t xml:space="preserve">Changes in Skin Integrity Post-Acute Care: Pressure Ulcer/Injury. </t>
    </r>
    <r>
      <rPr>
        <sz val="10"/>
        <color theme="1"/>
        <rFont val="Calibri"/>
        <family val="2"/>
      </rPr>
      <t>This cross-setting quality measure reports the percentage of patients/residents with Stage 2-4 pressure ulcers, or unstageable pressure ulcers due to slough/eschar, non-removable dressing/device, or deep tissue injury, that are new or worsened since admission. This measure is a cross-setting quality measure to meet the requirements of the IMPACT Act addressing the domain of skin integrity and changes in skin integrity. This cross-setting quality measure is calculated using data from the MDS 3.0 assessment instrument for SNF residents, the LTCH CARE Data Set for LTCH patients, and the IRF-PAI for IRF patients. Data are collected separately in each of the three settings using standardized data elements. Data elements are referred to hereafter in this specification as items that have been standardized across the MDS 3.0, LTCH CARE Data Set, and IRF-PAI. It is important to note that data collection and measure calculation for this measure are conducted separately for each of the three provider settings and will not be combined across settings. See Appendix 1 for additional information about measure and data element reliability and validity.</t>
    </r>
  </si>
  <si>
    <t>The denominator is the total number of Medicare* (Part A and Medicare Advantage) patient stays with an IRF-PAI assessment in the measure target period, except those that meet the exclusion criteria.
*IRF-PAI data are submitted for Medicare patients (Part A and Medicare Advantage) only.</t>
  </si>
  <si>
    <t>1. Patient stay is excluded if data on new or worsened Stage 2, 3, 4, and unstageable pressure ulcers, including deep tissue injuries, are missing at discharge; i.e., (M0300B1 = [-] or M0300B2 = [-]) and (M0300C1 = [-] or M0300C2 = [-]) and (M0300D1= [-] or (M0300D2= [-]) and (M0300E1= [-] or M0300E2=[-]) and (M0300F1= [-] or M0300F2=[-]) and (M0300G1= [-] or M0300G2=[-]).
2. Patient stay is excluded if the patient died during the IRF stay; i.e., Item 44C = [0].</t>
  </si>
  <si>
    <t>The numerator is the number of Medicare (Part A and Medicare Advantage) stays for which the IRF-PAI indicates one or more Stage 2-4 pressure ulcer(s), or unstageable pressure ulcers due to slough/eschar, non-removable dressing/device, or deep tissue injury, that are new or worsened at discharge compared to admission.
1) Stage 2 (M0300B1) - (M0300B2) &gt; 0, OR
2) Stage 3 (M0300C1) - (M0300C2) &gt; 0, OR
3) Stage 4 (M0300D1) - (M0300D2) &gt; 0, OR
7
4) Unstageable – Non-removable dressing/device (M0300E1) - (M0300E2) &gt; 0, OR
5) Unstageable – Slough and/or eschar (M0300F1) - (M0300F2) &gt; 0, OR
6) Unstageable – Deep tissue injury (M0300G1) - (M0300G2) &gt; 0</t>
  </si>
  <si>
    <t>https://www.cms.gov/Medicare/Quality-Initiatives-Patient-Assessment-Instruments/IRF-Quality-Reporting/Downloads/Final-Specifications-for-IRF-QRP-Quality-Measures-and-Standardized-Patient-Assessment-Data-Elements-Effective-October-1-2018.pdf</t>
  </si>
  <si>
    <t>The numerator is the number of stays for which the discharge assessment indicates one or more new or worsened Stage 2-4 pressure ulcers, or unstageable pressure ulcers due to slough/eschar, non-removable dressing/device, or deep tissue injury, compared to admission.
1) Stage 2 (M0300B1) - (M0300B2) &gt; 0, OR
2) Stage 3 (M0300C1) - (M0300C2) &gt; 0, OR
3) Stage 4 (M0300D1) - (M0300D2) &gt; 0, OR
4) Unstageable – Non-removable dressing/device (M0300E1) - (M0300E2) &gt; 0, OR
5) Unstageable – Slough and/or eschar (M0300F1) - (M0300F2) &gt; 0, OR
6) Unstageable – Deep tissue injury (M0300G1) - (M0300G2) &gt; 0</t>
  </si>
  <si>
    <t>The denominator is the number of all-payer patient stays with both an admission and planned or unplanned discharge LTCH CARE Data Set assessment with the discharge date in the measure target period, except those that meet the exclusion criteria.</t>
  </si>
  <si>
    <t>1. Patient stay is excluded if data on new or worsened Stage 2, 3, 4, and unstageable pressure ulcers, including deep tissue injuries, are missing on the planned or unplanned discharge assessment; i.e., (M0300B1 = [-] or M0300B2 = [-]) and (M0300C1 = [-] or M0300C2 = [-]) and (M0300D1= [-] or (M0300D2= [-]) and (M0300E1= [-] or M0300E2=[-]) and (M0300F1= [-] or M0300F2=[-]) and (M0300G1= [-] or M0300G2=[-]).
2. Patient stay is excluded if the patient died during the LTCH stay; i.e., A0250 = [12].</t>
  </si>
  <si>
    <t>https://www.cms.gov/Medicare/Quality-Initiatives-Patient-Assessment-Instruments/LTCH-Quality-Reporting/Downloads/Final-Specifications-for-LTCH-QRP-Quality-Measures-and-Standardized-Patient-Assessment-Data-Elements-Effective-July-1-2018.pdf</t>
  </si>
  <si>
    <r>
      <t xml:space="preserve">Mechanical Ventilation Process Measure: Compliance with Spontaneous Breathing Test by Day 2 of the LTCH Stay. </t>
    </r>
    <r>
      <rPr>
        <sz val="11"/>
        <color theme="1"/>
        <rFont val="Calibri"/>
        <family val="2"/>
      </rPr>
      <t>This measure assesses facility-level compliance with Spontaneous Breathing Trial (SBT), including Tracheostomy Collar Trial (TCT) or Continuous Positive Airway Pressure (CPAP) breathing trial, by Day 2 of the Long-Term Care Hospital (LTCH) stay for patients on invasive mechanical ventilation support upon admission, and for whom at admission weaning attempts were expected or anticipated. This measure is calculated and reported separately for the following two components: Component 1, “Percentage of Patients Assessed for Readiness for SBT by Day 2 of LTCH Stay”: the percentage of patients who were assessed for readiness for SBT (including TCT or CPAP breathing trial) by Day 2 of the LTCH stay. Component 2, “Percentage of Patients Ready for SBT Who Received SBT by Day 2 of LTCH Stay”: the percentage of patients found ready for SBT (including TCT or CPAP breathing trial) for whom an SBT (including TCT or CPAP breathing trial) was performed by Day 2 of LTCH stay. Patients included in Component 2 comprise a subset of the population in Component 1. While all patients admitted on invasive mechanical ventilation are included in the denominator for Component 1, only those patients who were found ready for SBT</t>
    </r>
  </si>
  <si>
    <t xml:space="preserve">The target population for this measure is patients who were on invasive mechanical ventilation support upon admission to the LTCH, for whom weaning attempts were expected or anticipated at admission. If a patient has more than one LTCH stay during the reporting period, each discharge will be reported and included in the measure calculation. The denominator will be calculated separately according to each of the component groups below: 
• Component 1, Percentage of Patients Assessed for Readiness for SBT by Day 2 of LTCH Stay 
The denominator for Component 1 is patients who were on invasive mechanical ventilation upon admission to an LTCH, for whom weaning attempts are expected or anticipated at admission. 
• Component 2, Percentage of Patients Ready for SBT Who Received SBT by Day 2 of LTCH Stay 
The denominator for Component 2 is the subset of patients in the denominator of Component 1, who were assessed and deemed ready for SBT by Day 2 of the LTCH stay. 
For patients with more than one LTCH stay during the reporting period, each admission and discharge is reported and included in the measure calculation. For example, if an LTCH patient is transferred to a short-stay acute care hospital for a procedure, surgery, or some other reason(s), returns to the LTCH within three (3) calendar days, and is subsequently discharged from the LTCH, this is considered one “patient stay.” However, if this patient’s “stay” at the short-stay acute care hospital exceeds three (3) calendar days, whereby day one begins on the day of transfer from the LTCH to the short-stay acute care hospital, regardless of the hour of transfer, then a new LTCH CARE Data Set Admission Assessment is conducted upon return of the patient to the LTCH, and a second LTCH CARE Data Set Discharge Assessment accompanies the second discharge. Admission and Discharge (Planned or Unplanned) Assessments are completed for this patient for the first stay, and Admission and Discharge (Planned or Unplanned) Assessments are completed for the second stay. Both stays for this patient are included in the measure calculation and reporting.
</t>
  </si>
  <si>
    <t xml:space="preserve">Patients are excluded from the target population (i.e., denominator) if they meet either of the following criteria: 
1. O0150A. Spontaneous Breathing Trial (SBT) (including Tracheostomy Collar or Continuous Positive Airway Pressure (CPAP) Breathing Trial) by Day 2 of LTCH Stay: Invasive Mechanical Ventilation Support upon Admission to the LTCH = 0 (i.e., No, not on invasive mechanical ventilation support), OR: 
2. O0150A. Spontaneous Breathing Trial (SBT) (including Tracheostomy Collar or Continuous Positive Airway Pressure (CPAP) Breathing Trial) by Day 2 of LTCH Stay: Invasive Mechanical Ventilation Support upon Admission to the LTCH = 2, Yes, non-weaning (i.e., No weaning attempts are expected or anticipated at admission) 
Patients are excluded from the target population (i.e., denominator) if they meet either of the following criteria: 
1. O0150A. Spontaneous Breathing Trial (SBT) (including Tracheostomy Collar or Continuous Positive Airway Pressure (CPAP) Breathing Trial) by Day 2 of LTCH Stay: Invasive Mechanical Ventilation Support upon Admission to the LTCH = 0 (i.e., No, not on invasive mechanical ventilation support), OR: 
2. O0150A. Spontaneous Breathing Trial (SBT) (including Tracheostomy Collar or Continuous Positive Airway Pressure (CPAP) Breathing Trial) by Day 2 of LTCH Stay: Invasive Mechanical Ventilation Support upon Admission to the LTCH = 2, Yes, non-weaning (i.e., No weaning attempts are expected or anticipated at admission) 
</t>
  </si>
  <si>
    <t xml:space="preserve">The numerator represents patients admitted on invasive mechanical ventilation who were assessed for readiness for SBT (including TCT or CPAP breathing trial) by Day 2 of the LTCH stay and, if deemed ready, who received an SBT (including TCT or CPAP breathing trial) by Day 2 of the LTCH stay. 
The numerator will be computed and reported separately according to each of the components below. Each component numerator is the number of patients in the following components: 
Component 1, Percentage of Patients Assessed for Readiness for SBT by Day 2 of the LTCH Stay 
The numerator represents the number of patients admitted on invasive mechanical ventilation during the reporting period who were assessed for readiness for SBT (including TCT or CPAP breathing trial) by Day 2 of the LTCH stay 
For the purpose of this measure component, a patient is considered in the numerator if the LTCH reports, on the LTCH CARE Data Set Admission Assessment, either of the following combinations of items: 
O0150B = 1 (Yes) AND O0150C = 1 (Yes). Assessed for readiness for SBT by day 2 of the LTCH stay and Deemed medically ready for a SBT by day 2 of the LTCH stay. 
OR 
O0150B = 1 (Yes) AND O0150D= 1 (Yes): Assessed for readiness for SBT by day 2 of the LTCH stay and documentation of reason(s) that patient was deemed medically unready for a SBT by day 2 of the LTCH stay. 
The sum of the numbers of patients in these two groups represents the number of patients admitted on invasive mechanical ventilation who were assessed for readiness for SBT by day 2 of the LTCH stay, as reported on the Admission Assessment. 
Component 2, Percentage of Patients Ready for SBT Who Received SBT by Day 2 of LTCH Stay 
The numerator represents the number of patients admitted on invasive mechanical ventilation during the reporting period who were ready for SBT and who received an SBT (including TCT or CPAP breathing trial) by Day 2 of the LTCH stay. 
For the purpose of this measure component, a patient is considered in the numerator if the LTCH reports on the LTCH CARE Data Set Admission Assessment item O0150E = 1 (Yes), SBT performed by day 2 of the LTCH stay. 
Compliance with SBT (including TCT or CPAP breathing trial) by day 2 of LTCH stay is reported as a percentage and is calculated and reported for these two numerator components separately.
</t>
  </si>
  <si>
    <r>
      <t xml:space="preserve">Mechanical Ventilation Outcome Measure: Ventilator Liberation Rate. </t>
    </r>
    <r>
      <rPr>
        <sz val="11"/>
        <color theme="1"/>
        <rFont val="Calibri"/>
        <family val="2"/>
      </rPr>
      <t>This measure reports facility-level Ventilator Liberation Rate for patients admitted to an LTCH requiring invasive mechanical ventilation support, and for whom weaning attempts were expected or anticipated as reported on the Admission Assessment. The Ventilator Liberation Rate is defined as the percentage of patients who are alive and fully liberated (weaned) at discharge.</t>
    </r>
  </si>
  <si>
    <t>The numerator represents the number of patients who were reported as fully liberated (weaned) at discharge on the Planned or Unplanned Discharge Assessments.
A patient is included in the numerator if the LTCH reports that Item O0250A (Invasive Mechanical Ventilator: Weaning Status at Discharge) = 1 (Fully liberated at discharge) on the LTCH CARE Data Set Planned or Unplanned Discharge Assessments.</t>
  </si>
  <si>
    <t>The target population is patients discharged from an LTCH AND who were on invasive mechanical ventilation support upon admission to the LTCH, for whom at admission weaning attempts were expected or anticipated.
For patients with more than one LTCH stay during the reporting period, each admission and discharge is included in the measure calculation and reporting. For example, if an LTCH patient is transferred to a short-stay acute care hospital for a procedure, surgery, or some other reason(s), returns to the LTCH within three (3) calendar days, and is subsequently discharged from the LTCH, this is considered one “patient stay.” However, if this patient’s “stay” at the short-stay acute care hospital exceeds three (3) calendar days, whereby day one begins on the day of transfer from the LTCH to the short-stay acute care hospital, regardless of the hour of transfer, then a new LTCH CARE Data Set Admission Assessment is conducted upon return of the patient to the LTCH, and a second LTCH CARE Data Set Discharge Assessment accompanies the second discharge. Admission and Discharge (Planned or Unplanned) Assessments are completed for this patient for the first stay, and Admission and Discharge (Planned or Unplanned) Assessments are completed for the second stay. Both stays for this patient are included in the measure calculation and reporting.</t>
  </si>
  <si>
    <t>Patients are excluded from the target population (i.e., denominator) if they meet either of the following criteria:
1. O0150A. Spontaneous Breathing Trial (SBT) by Day 2 of LTCH Stay: Invasive Mechanical Ventilation Support upon Admission to the LTCH = 0 (i.e., No, not on invasive mechanical ventilation support), OR:
2. O0150A. Spontaneous Breathing Trial (SBT) by Day 2 of LTCH Stay: Invasive Mechanical Ventilation Support upon Admission to the LTCH = 2, Yes, non-weaning (i.e., No weaning attempts are expected or anticipated at admission)</t>
  </si>
  <si>
    <t>The denominator is the number of Medicare Part A SNF stays in the selected time window for SNF residents ending during the selected time window, except those who meet the exclusion criteria.</t>
  </si>
  <si>
    <t>1. Resident stay is excluded if data on new or worsened Stage 2, 3, 4, and unstageable pressure ulcers, including deep tissue injuries are missing at discharge; i.e., (M0300B1 = [-] or M0300B2 = [-]) and (M0300C1 = [-] or M0300C2 = [-]) and (M0300D1= [-] or (M0300D2= [-]) and (M0300E1= [-] or M0300E2=[-]) and (M0300F1= [-] or M0300F2=[-]) and (M0300G1= [-] or M0300G2=[-]).
2. Resident stay is excluded if the resident died during the SNF stay.</t>
  </si>
  <si>
    <t>The numerator is the number of complete resident Medicare Part A stays for which the discharge assessment indicates one or more new or worsened Stage 2-4 pressure ulcers, or unstageable pressure ulcers due to slough/eschar, non-removable dressing/device, or deep tissue injury, compared to admission.
1) Stage 2 (M0300B1) - (M0300B2) &gt; 0, OR
2) Stage 3 (M0300C1) - (M0300C2) &gt; 0, OR
3) Stage 4 (M0300D1) - (M0300D2) &gt; 0, OR
4) Unstageable – Non-removable dressing/device (M0300E1) - (M0300E2) &gt; 0, OR
5) Unstageable – Slough and/or eschar (M0300F1) - (M0300F2) &gt; 0, OR
6) Unstageable – Deep tissue injury (M0300G1) - (M0300G2) &gt; 0</t>
  </si>
  <si>
    <t>https://www.cms.gov/Medicare/Quality-Initiatives-Patient-Assessment-Instruments/NursingHomeQualityInits/Downloads/Final-Specifications-for-SNF-QRP-Quality-Measures-and-Standardized-Resident-Assessment-Data-Elements-Effective-October-1-2018.pdf</t>
  </si>
  <si>
    <t>Irf: IRF-PAI
LTCH: CARE Tool
SNF: MDS 3.0</t>
  </si>
  <si>
    <r>
      <t xml:space="preserve">Application of IRF Functional Outcome Measure: Change in Self-Care Score for Medical Rehabilitation Patients. </t>
    </r>
    <r>
      <rPr>
        <sz val="9"/>
        <color theme="1"/>
        <rFont val="Calibri"/>
        <family val="2"/>
      </rPr>
      <t>This quality measure estimates the risk-adjusted mean change in self-care score between admission and discharge for SNF Part A residents discharged from a SNF.</t>
    </r>
  </si>
  <si>
    <t>The denominator is the number of SNF Medicare Part A resident stays, except those that meet the exclusion criteria.</t>
  </si>
  <si>
    <t xml:space="preserve">1. Residents with incomplete stays. 
2. Residents who are independent with all self-care activities at the time of admission. 
3. Residents with the following medical conditions: coma; persistent vegetative state; complete tetraplegia; locked-in syndrome; severe anoxic brain damage, cerebral edema, or compression of brain. 
4. Residents younger than 21 years. 
5. Residents discharged to hospice. (A2100 = 07, Hospice) 
6. Residents who are not Medicare Part A beneficiaries. 
7. Residents who do not receive physical or occupational therapy services: (sum of O0400B1, Occupational therapy individual minutes + O0400B2, Occupational therapy concurrent minutes + O0400B3, Occupational therapy group minutes = 0) and (sum of O0400C1, Physical therapy individual minutes + O0400C2, Physical therapy concurrent minutes + O0400C3, Physical therapy group minutes = 0) 
</t>
  </si>
  <si>
    <t>The measure does not have a simple form for the numerator. This measure estimates the risk-adjusted change in self-care score between admission and discharge among SNF Medicare Part A residents, except those that meet the exclusion criteria. The change in self-care score is calculated as the difference between the discharge self-care score and the admission self-care score.</t>
  </si>
  <si>
    <t>Endorsed (2017)</t>
  </si>
  <si>
    <t>2633</t>
  </si>
  <si>
    <t>This measure estimates the risk-adjusted mean change in self-care score between admission and discharge for Inpatient Rehabilitation Facility (IRF) Medicare patients.</t>
  </si>
  <si>
    <t>The measure does not have a simple form for the numerator and denominator. This measure estimates the risk-adjusted change in self-care score between admission and discharge among Inpatient Rehabilitation Facility (IRF) Medicare patients age 21 or older. The change in self-care score is calculated as the difference between the discharge self-care score and the admission self-care score.</t>
  </si>
  <si>
    <t>http://www.qualityforum.org/QPS/2633</t>
  </si>
  <si>
    <t>1) Patients with incomplete stays. 
2) Patients who are independent with all self-care activities at the time of admission.
3) Patients with the following medical conditions on admission: coma; persistent vegetative state; complete tetraplegia; locked-in syndrome; or severe anoxic brain damage, cerebral edema or compression of the brain.
4) Patients younger than age 21.
5) Patients discharged to Hospice.
6) Patients who are not Medicare beneficiaries.</t>
  </si>
  <si>
    <t>2634</t>
  </si>
  <si>
    <t>The measure does not have a simple form for the numerator and denominator. This measure estimates the risk-adjusted change in mobility score between admission and discharge among Inpatient Rehabilitation Facility (IRF) patients age 21 and older. The change in mobility score is calculated as the difference between the discharge mobility score and the admission mobility score.</t>
  </si>
  <si>
    <t>The denominator is the number of Inpatient Rehabilitation Facility Medicare patient stays, except those that meet the exclusion criteria.</t>
  </si>
  <si>
    <t>1) Patients with incomplete stays. 
2) Patients who are independent with all mobility activities at the time of admission. 
3) Patients with the following medical conditions on admission: coma, persistent vegetative state; complete tetraplegia; locked-in syndrome or severe anoxic brain damage, cerebral edema or compression of brain.
4) Patients younger than age 21.
5) Patients discharged to hospice.
6) Patients who are not Medicare beneficiaries.</t>
  </si>
  <si>
    <r>
      <rPr>
        <b/>
        <sz val="9"/>
        <color theme="1"/>
        <rFont val="Calibri"/>
        <family val="2"/>
      </rPr>
      <t xml:space="preserve">Application of the IRF Functional Outcome Measure: Change in Mobility Score for Medical Rehabilitation Patients. </t>
    </r>
    <r>
      <rPr>
        <sz val="9"/>
        <color theme="1"/>
        <rFont val="Calibri"/>
        <family val="2"/>
      </rPr>
      <t>This quality measure estimates the average risk-adjusted mean change in mobility score between admission and discharge for Medicare Part A residents discharged from a SNF.</t>
    </r>
  </si>
  <si>
    <t xml:space="preserve">1. Residents with incomplete stays. 
2. Residents who are independent with all mobility activities at the time of admission. 
3. Residents with the following medical conditions: coma; persistent vegetative state; complete tetraplegia; locked-in syndrome; severe anoxic brain damage, cerebral edema, or compression of brain. 
4. Residents younger than 21 years. 
5. Residents discharged to hospice. (A2100 = 07 Hospice) 
6. Residents who are not Medicare Part A beneficiaries. 
7. Residents who do not receive physical or occupational therapy services (sum of O0400B1, Occupational therapy individual minutes + O0400B2, Occupational therapy concurrent minutes + O0400B3, Occupational therapy group minutes = 0) and (sum of O0400C1, Physical therapy individual minutes + O0400C2, Physical therapy concurrent minutes + O0400C3, Physical therapy group minutes = 0) 
</t>
  </si>
  <si>
    <t>The measure does not have a simple form for the numerator. This measure estimates the risk-adjusted change in mobility score between admission and discharge among SNF Medicare Part A residents, except those that meet the exclusion criteria. The change in mobility score is calculated as the difference between the discharge mobility score and the admission mobility score.</t>
  </si>
  <si>
    <t>http://www.qualityforum.org/QPS/2634</t>
  </si>
  <si>
    <r>
      <rPr>
        <b/>
        <sz val="9"/>
        <color theme="1"/>
        <rFont val="Calibri"/>
        <family val="2"/>
      </rPr>
      <t xml:space="preserve">Application of the IRF Functional Outcome Measure: Discharge Self-Care Score for Medical Rehabilitation Patients. </t>
    </r>
    <r>
      <rPr>
        <sz val="9"/>
        <color theme="1"/>
        <rFont val="Calibri"/>
        <family val="2"/>
      </rPr>
      <t>This finalized quality measure estimates the percentage of SNF residents who meet or exceed an expected discharge self-care score.</t>
    </r>
  </si>
  <si>
    <t xml:space="preserve">1. Residents with incomplete stays. 
2. Residents with the following medical conditions: coma; persistent vegetative state; complete tetraplegia; locked-in syndrome; severe anoxic brain damage, cerebral edema, or compression of brain. 
3. Residents younger than 21 years (A1600. Entry Date - A0900. Birth Date &lt; 21) 
4. Residents discharged to hospice (A2100 = 07, Hospice). 
5. Residents who are not Medicare Part A beneficiaries. 
6. Residents who do not receive physical or occupational therapy services (sum of O0400B1, Occupational therapy individual minutes + O0400B2, Occupational therapy concurrent minutes + O0400B3, Occupational therapy group minutes = 0) and (sum of O0400C1, Physical therapy individual minutes + O0400C2, Physical therapy concurrent minutes + O0400C3, Physical therapy group minutes = 0) 
</t>
  </si>
  <si>
    <t>The numerator is the number of Medicare Part A residents in an SNF, except those that meet the exclusion criteria, with a discharge self-care score that is equal to or higher than the calculated expected discharge self-care score.</t>
  </si>
  <si>
    <r>
      <rPr>
        <b/>
        <sz val="9"/>
        <color theme="1"/>
        <rFont val="Calibri"/>
        <family val="2"/>
      </rPr>
      <t xml:space="preserve">Application of IRF Functional Outcome Measure: Discharge Mobility Score for Medical Rehabilitation Patients. </t>
    </r>
    <r>
      <rPr>
        <sz val="9"/>
        <color theme="1"/>
        <rFont val="Calibri"/>
        <family val="2"/>
      </rPr>
      <t>This finalized quality measure estimates the percentage of SNF residents who meet or exceed an expected discharge mobility score</t>
    </r>
  </si>
  <si>
    <t>End-of-life Cancer Measures</t>
  </si>
  <si>
    <t>0210</t>
  </si>
  <si>
    <t>0213</t>
  </si>
  <si>
    <t>0215</t>
  </si>
  <si>
    <t>0216</t>
  </si>
  <si>
    <t xml:space="preserve">Proportion of patients who died from cancer receiving chemotherapy in the last 14 days of life. </t>
  </si>
  <si>
    <t>Patients who died from cancer and received chemotherapy in the last 14 days of life</t>
  </si>
  <si>
    <t>Patients who died from cancer.</t>
  </si>
  <si>
    <t>http://www.qualityforum.org/QPS/0210</t>
  </si>
  <si>
    <t>Patients who died from cancer and were admitted to the ICU in the last 30 days of life</t>
  </si>
  <si>
    <t>Patients who died from cancer</t>
  </si>
  <si>
    <t>http://www.qualityforum.org/QPS/0213</t>
  </si>
  <si>
    <t>Proportion of patients who died from cancer not admitted to hospice</t>
  </si>
  <si>
    <t>Proportion of patients who died from cancer admitted to the ICU in the last 30 days of life.</t>
  </si>
  <si>
    <t>Proportion of patients not enrolled in hospice</t>
  </si>
  <si>
    <t>http://www.qualityforum.org/QPS/0215</t>
  </si>
  <si>
    <r>
      <t xml:space="preserve">Proportion of patients who died from cancer admitted to hospice for less than 3 days. </t>
    </r>
    <r>
      <rPr>
        <sz val="10"/>
        <color theme="1"/>
        <rFont val="Calibri"/>
        <family val="2"/>
      </rPr>
      <t>Proportion of patients who died from cancer, and admitted to hospice and spent less than 3 days there</t>
    </r>
  </si>
  <si>
    <t>Patients who died from cancer and spent fewer than three days in hospice.</t>
  </si>
  <si>
    <t>Patients who died from cancer who were admitted to hospice</t>
  </si>
  <si>
    <t>http://www.qualityforum.org/QPS/0216</t>
  </si>
  <si>
    <t>ACO-42</t>
  </si>
  <si>
    <t>Statin Therapy for the Prevention and Treatment of Cardiovascular Disease</t>
  </si>
  <si>
    <t>2881</t>
  </si>
  <si>
    <t>2880</t>
  </si>
  <si>
    <t>2158</t>
  </si>
  <si>
    <t>The outcome of the measure is a count of the number of days the patient spends in acute care within 30 days of discharge. We define days in acute care as days spent in an ED, admitted to an observation unit, or admitted as an unplanned readmission for any cause within 30 days from the date of discharge from the index heart failure hospitalization. Each ED treat-and-release visit is counted as one half-day (0.5 days). Observation stays are recorded in terms of hours and are rounded up to the nearest half-day. Each readmission day is counted as one full-day (1 day). We count all eligible outcomes occurring in the 30-day period, even if they are repeat occurrences.</t>
  </si>
  <si>
    <t>The target population for this measure is Medicare FFS beneficiaries aged 65 years and older hospitalized at non-Federal acute care hospitals for heart failure. </t>
  </si>
  <si>
    <t>The cohort includes admissions for patients discharged from the hospital with a principal discharge diagnosis of heart failure (see codes below in S.9) and with continuous 12 months Medicare enrollment prior to admission. The measure will be publicly reported by CMS for those patients 65 years and older who are Medicare FFS beneficiaries admitted to non-federal hospitals. </t>
  </si>
  <si>
    <t>Additional details are provided in S.9 Denominator Details.</t>
  </si>
  <si>
    <t>Exclusions:
The measure excludes index admissions for patients:
1. Without at least 30 days post-discharge enrollment in FFS Medicare. 
2. Discharged against medical advice (AMA); 
3. Admitted within 30 days of a prior index discharge.
For 2016 public reporting, the measure will also exclude:
4. Admissions with a procedure code for left ventricular assist device (LVAD) implantation or heart transplantation either during the index admission or in the 12 months prior to the index admission. Patients with these procedures are a highly selected group of patients with different risk of the outcome. This exclusion will be added to the heart failure EDAC measure so that it remains fully harmonized with the CMS 30-day heart failure readmission measure. We did not exclude patients with LVAD or heart transplantation from the cohort of admissions used in the analyses for measure development and testing presented here.</t>
  </si>
  <si>
    <t>The outcome of the measure is a count of the number of days the patient spends in acute care within 30 days of discharge. We define days in acute care as days spent in an ED, admitted to an observation unit, or admitted as an unplanned readmission for any cause within 30 days from the date of discharge from the index AMI hospitalization. Each ED treat-and-release visit is counted as one half-day (0.5 days). Observation stays are recorded in terms of hours and are rounded up to the nearest half-day. Each readmission day is counted as one full day (1 day). We count all eligible outcomes occurring in the 30-day period, even if they are repeat occurrences.</t>
  </si>
  <si>
    <t>The target population for this measure is Medicare FFS beneficiaries aged 65 years and older hospitalized at non-federal acute care hospitals for AMI. 
The cohort includes admissions for patients discharged from the hospital with a principal discharge diagnosis of AMI (see codes below in S.9) and with continuous 12 months Medicare enrollment prior to admission. The measure will be publicly reported by CMS for those patients 65 years and older who are Medicare FFS beneficiaries admitted to non-federal hospitals. 
Additional details are provided n S.9 Denominator Details.</t>
  </si>
  <si>
    <t>Exclusions:
The measure excludes index admissions for patients:
1. Without at least 30 days post-discharge enrollment in FFS Medicare; 
2. Discharged against medical advice (AMA); 
3. Admitted within 30 days of a prior index discharge;
4. Admitted and then discharged on the same day (because it is unlikely these are clinically significant AMIs).</t>
  </si>
  <si>
    <t>qualityforum.org/qps/2881</t>
  </si>
  <si>
    <r>
      <t xml:space="preserve">Excess Days in Acute Care after Hospitalization for AMI. </t>
    </r>
    <r>
      <rPr>
        <sz val="10"/>
        <rFont val="Calibri"/>
        <family val="2"/>
      </rPr>
      <t>This measure assesses days spent in acute care within 30 days of discharge from an inpatient hospitalization for acute myocardial infarction (AMI) to provide a patient-centered assessment of the post-discharge period. This measure is intended to capture the quality of care transitions provided to discharged patients hospitalized with AMI by collectively measuring a set of adverse acute care outcomes that can occur post-discharge: emergency department (ED) visits, observation stays, and unplanned readmissions at any time during the 30 days post-discharge. In order to aggregate all three events, we measure each in terms of days. In 2016, CMS will begin annual reporting of the measure for patients who are 65 years or older, are enrolled in fee-for-service (FFS) Medicare, and are hospitalized in non-federal hospitals.</t>
    </r>
  </si>
  <si>
    <t>qualityforum.org/qps/2880</t>
  </si>
  <si>
    <t>2882</t>
  </si>
  <si>
    <r>
      <t>Excess Days in Acute Care after Hospitalization for Pneumonia (PN Excess Days). T</t>
    </r>
    <r>
      <rPr>
        <sz val="10"/>
        <rFont val="Calibri"/>
        <family val="2"/>
      </rPr>
      <t>his measure assesses days spent in acute care within 30 days of discharge from an inpatient hospitalization for pneumonia to provide a patient-centered assessment of the post-discharge period. This measure is intended to capture the quality of care transitions provided to discharged patients hospitalized with pneumonia by collectively measuring a set of adverse acute care outcomes that can occur post-discharge: emergency department (ED) visits, observation stays, and unplanned readmissions at any time during the 30 days post-discharge. In order to aggregate all three events, we measure each in terms of days. In 2016, the Center for Medicare and Medicaid Services (CMS) will begin annual reporting of the measure for patients who are 65 years or older, are enrolled in fee-for-service (FFS) Medicare, and are hospitalized in non-federal hospitals.</t>
    </r>
  </si>
  <si>
    <t>The outcome of the measure is a count of the number of days the patient spends in acute care within 30 days of discharge. We define days in acute care as days spent in an ED, admitted to an observation unit, or admitted as an unplanned readmission for any cause within 30 days from the date of discharge from the index pneumonia hospitalization. Each ED treat-and-release visit is counted as one half-day (0.5 days). Observation stays are recorded in terms of hours and are rounded up to the nearest half-day. Each readmission day is counted as one full day (1 day). We count all eligible outcomes occurring in the 30-day period, even if they are repeat occurrences.</t>
  </si>
  <si>
    <t>The target population for this measure is Medicare FFS beneficiaries aged 65 years and older hospitalized at non-Federal acute care hospitals for pneumonia. 
The cohort includes admissions for patients discharged from the hospital with a principal discharge diagnosis of pneumonia (see codes below in S.9) and with continuous 12 months Medicare enrollment prior to admission. The measure will be publicly reported by CMS for those patients 65 years and older who are Medicare FFS beneficiaries admitted to non-federal hospitals. 
Additional details are provided n S.9 Denominator Details.</t>
  </si>
  <si>
    <t>Exclusions:
The measure excludes index admissions for patients:
1. Without at least 30 days post-discharge enrollment in FFS Medicare. 
2. Discharged against medical advice (AMA); 
3. Admitted within 30 days of a prior index discharge;</t>
  </si>
  <si>
    <t>qualityforum.org/qps/2882</t>
  </si>
  <si>
    <t>NA (formerly 0440)</t>
  </si>
  <si>
    <t>The number of patients in the denominator who received ALL of the following components (if applicable) for the early management of severe sepsis and septic shock: initial lactate levels, blood cultures, antibiotics, fluid resuscitation, repeat lactate level, vasopressors, and volume status and tissue perfusion reassessment.</t>
  </si>
  <si>
    <t>Inpatients age 18 and over with an ICD-10-CM Principal or Other Diagnosis Code of Sepsis, Severe Sepsis, or Septic Shock.</t>
  </si>
  <si>
    <t>Exclusions:
The following patients are excluded from the denominator:
• Severe sepsis is not present
• Patients Transferred in from another acute care facility
• Patients receiving IV antibiotics for more than 24 hours prior to presentation of severe sepsis.
• Patients with a Directive for Comfort Care or Palliative Care within 3 hours of presentation of severe sepsis
• Patients with an Administrative Contraindication to Care within 6 hours of presentation of severe sepsis
• Patients with an Administrative Contraindication to Care within 6 hours of presentation of septic shock
• Patients with a Directive for Comfort Care or Palliative Care within 6 hours of presentation of septic shock
• Patients with septic shock who are discharged within 6 hours of presentation
• Patients with severe sepsis who are discharged within 6 hours of presentation
• Patients with a Length of Stay &gt;120 days
• Patients included in a Clinical Trial
B) Clinical conditions that preclude total measure completion should be excluded (e.g. mortality within the first 6 hours of presentation as defined above in 2a1.1).
C) Patients for whom a central line is clinically contraindicated (e.g. coagulopathy that cannot be corrected, inadequate internal jugular or subclavian central venous access due to repeated cannulations).
D) Patients for whom a central line was attempted but could not be successfully inserted.
E) Patient or surrogate decision maker declined or is unwilling to consent to such therapies or central line placement.
F) Patients transferred to an acute care facility from another acute care facility.</t>
  </si>
  <si>
    <t>www.qualityforum.org/qps/2158</t>
  </si>
  <si>
    <t>qualityforum.org/qps/2515</t>
  </si>
  <si>
    <t>Remove             CY 2020</t>
  </si>
  <si>
    <r>
      <rPr>
        <b/>
        <sz val="10"/>
        <rFont val="Calibri"/>
        <family val="2"/>
      </rPr>
      <t xml:space="preserve">OAS CAHPS </t>
    </r>
    <r>
      <rPr>
        <sz val="10"/>
        <rFont val="Calibri"/>
        <family val="2"/>
      </rPr>
      <t xml:space="preserve">
OP 37a OAS CAHPS – About Facilities and Staff
OP-37b: OAS CAHPS – Communication About Procedure
OP-37c: OAS CAHPS – Preparation for Discharge and Recovery
OP-37d: OAS CAHPS – Overall Rating of Facility
OP-37e: OAS CAHPS –Recommendation of Facility
</t>
    </r>
  </si>
  <si>
    <t>ASC-17</t>
  </si>
  <si>
    <t>ASC-18</t>
  </si>
  <si>
    <t>OP-37a-e                  ASC-15a-e</t>
  </si>
  <si>
    <t>0526</t>
  </si>
  <si>
    <t>Endorsement Removed (2017)</t>
  </si>
  <si>
    <t>Formerly 0136</t>
  </si>
  <si>
    <t>2380</t>
  </si>
  <si>
    <t>2505</t>
  </si>
  <si>
    <t>IMPACT Act Measures</t>
  </si>
  <si>
    <t xml:space="preserve"> IMPACT Act Domain</t>
  </si>
  <si>
    <t xml:space="preserve">X - Skin Integrity Domain </t>
  </si>
  <si>
    <r>
      <t>Changes in Skin-Integrity Post-Actue Care.</t>
    </r>
    <r>
      <rPr>
        <sz val="9"/>
        <color theme="1"/>
        <rFont val="Calibri"/>
        <family val="2"/>
      </rPr>
      <t xml:space="preserve"> Reports the percent of quality episodes in which the patient has one or more Stage 2-4 pressure ulcers, or an unstageable ulcer, present at discharge that are new or worsened since the beginning of the quality episode.Footnote 14Footnote 14 The measure is calculated using data from the OASIS. For home health patients, this measure reports the percent of quality episodes with reports of Stage 2-4 pressure ulcers, or unstageable pressure ulcers due to slough/eschar, non-removable dressing/device, or deep tissue injury, that were not present or were at a lesser stage on admission.</t>
    </r>
  </si>
  <si>
    <t>The denominator is the number of quality episodes, except those that meet the exclusion criteria. HH quality episodes are defined by pairing assessments completed at the start or resumption of care with assessments completed at discharge.</t>
  </si>
  <si>
    <t>1.Episodes that end in a death at home or transfer to an inpatient facility are excluded from this measure as OASIS data collection that occurs at these time points does not contain the items needed to compute this measure.
2.Episodes without an assessment completed at the start or resumption of care and an assessment completed at discharge are excluded.
3.Episodes are excluded if the discharge assessment does not have a usable response for M1311a, M1311b, M1311c, M1311d, M1311e or M1311f.</t>
  </si>
  <si>
    <t>The numerator is the number of completed quality episodes for patients whose assessment at discharge indicates one or more new or worsened Stage 2-4 or unstageable pressure ulcers compared to the start or resumption of care assessment.</t>
  </si>
  <si>
    <t>https://www.cms.gov/Medicare/Quality-Initiatives-Patient-Assessment-Instruments/HomeHealthQualityInits/Downloads/Final-Specifications-for-HH-QRP-Quality-Measures.pdf</t>
  </si>
  <si>
    <t>X - Resouce Use Domain</t>
  </si>
  <si>
    <t xml:space="preserve">X - Resouce Use Domain </t>
  </si>
  <si>
    <t xml:space="preserve">X - Medication Reconiciliation Domain </t>
  </si>
  <si>
    <r>
      <t xml:space="preserve">Application of Percent of LTCH Patients with an Admission and Discharge Functional Assessment and a Care Plan that Addresses Function. </t>
    </r>
    <r>
      <rPr>
        <sz val="9"/>
        <color theme="1"/>
        <rFont val="Calibri"/>
        <family val="2"/>
      </rPr>
      <t>The cross-setting function quality measure is a process measure that is an application of the quality measure Percent of Long-Term Care Hospital Patients with an Admission and Discharge Functional Assessment and a Care Plan that Addresses Function (NQF #2631). This quality measure reports the percent of episodes with a Start of Care (SOC) /Resumption of Care (ROC) and a discharge functional assessment and a treatment goal that addresses function. The treatment goal provides evidence that a care plan with a goal has been established for the patient.</t>
    </r>
  </si>
  <si>
    <t>Number of Medicare/Medicaid (including Advantage programs) covered home health episodes of care for patients who are at least 18 years of age, ending during the reporting period that do not meet the generic exclusions described below.</t>
  </si>
  <si>
    <t>All home health episodes of care, defined as a start/resumption of care assessment (OASIS item M0100) (Reason for Assessment) = 1 (Start of care) or 3 (Resumption of care)) paired with a corresponding discharge/transfer/death assessment (M0100 (Reason for Assessment) = 6 (Transfer to inpatient facility – not discharged), 7 (Transfer to inpatient facility– discharged), 8 (Death at home), or 9 (Discharge from agency)), other than those covered by generic and measure-specific denominator exclusions.</t>
  </si>
  <si>
    <t>The numerator for this quality measure is the number of home health quality episodes with functional assessment data for each self-care and mobility activity and at least one self-care or mobility goal.</t>
  </si>
  <si>
    <r>
      <t xml:space="preserve">Application of Percent of Residents Experiencing One or More Falls with Major Injury (Long-Stay). </t>
    </r>
    <r>
      <rPr>
        <sz val="9"/>
        <color theme="1"/>
        <rFont val="Calibri"/>
        <family val="2"/>
      </rPr>
      <t>The quality measure addressing the incidence of major falls is an Application of the NQF-endorsed Percent of Residents Experiencing One or More Falls with Major Injury (Long Stay) (NQF #0674). This quality measure reports the percentage of quality episodes in which the patient experiences one or more falls with major injury (defined as bone fractures, joint dislocations, and closed-head injuries with altered consciousness, or subdural hematoma) during the home health episode.</t>
    </r>
  </si>
  <si>
    <t>All home health episodes of care, defined as a start/resumption of care assessment (OASIS item M0100) (Reason for Assessment) = 1 (Start of care) or 3 (Resumption of care)) paired with a corresponding discharge/transfer assessment (M0100 (Reason for Assessment) = 6 (Transfer to inpatient facility – not discharged), 7 (Transfer to inpatient facility – discharged), 8 (Death at home), or 9 (Discharge from agency)), other than those covered by generic and measure-specific denominator exclusions.</t>
  </si>
  <si>
    <t>Quality episodes in which the patients had an assessment that indicated one or more falls that resulted in major injury (J1900C = [Coding 1, 2]).</t>
  </si>
  <si>
    <t>The quality episode is excluded if one of the following is true for all of the look-back scan assessments:
1.The occurrence of falls was not assessed OR
2.The assessment indicates that a fall occurred AND the number of falls with major injury was not assessed.</t>
  </si>
  <si>
    <t>Delayed</t>
  </si>
  <si>
    <t>CY2021</t>
  </si>
  <si>
    <t>CY2022</t>
  </si>
  <si>
    <t>https://www.cms.gov/Medicare/Quality-Initiatives-Patient-Assessment-Instruments/HospitalQualityInits/Downloads/Version-10_Hospital-Visits_Orthopedic-ASC-Procedures_Measure-Technical-Report_052017.pdf</t>
  </si>
  <si>
    <t>https://www.cms.gov/Medicare/Quality-Initiatives-Patient-Assessment-Instruments/HospitalQualityInits/Downloads/Version-10_Hospital-Visits_Urology-ASC-Procedures_Measure-Technical-Report_052017.pdf</t>
  </si>
  <si>
    <r>
      <t xml:space="preserve">Hospital Visits After Orthopedic ASC Procedure. </t>
    </r>
    <r>
      <rPr>
        <sz val="10"/>
        <color theme="1"/>
        <rFont val="Calibri"/>
        <family val="2"/>
      </rPr>
      <t>The measure includes Medicare fee-for-service (FFS) patients aged 65 years and older undergoing same-day surgery (except eye surgeries) in HOPDs. The measure outcome is any of the following hospital visits: 1) an inpatient admission directly after the surgery or 2) an unplanned hospital visit (inpatient admission, observation stay, or ED visit) occurring after discharge and within 7 days of the surgery. The measure is risk adjusted. In order to ensure that differences in the facilities measure scores do not just reflect differences in the mix of patients and procedures across ASCs, the model adjusts for patient demographics (age and sex) and comorbidities as well as surgical procedural complexity. We adjust for these characteristics because they can vary across ASC patient populations, are unrelated to quality, and influence the outcome. The measure score is an ASC-level risk-standardized hospital visit rate (RSHVR). The RSHVR is calculated as the ratio of the predicted to the expected number of post-surgical unplanned hospital visits among an ASC s patients, multiplied by the national observed rate of unplanned hospital visits.</t>
    </r>
  </si>
  <si>
    <t>The numerator is the number of hospital visits predicted for the HOPD s patients accounting for its observed rate, the number of surgeries performed at the HOPD, the case mix, and the surgical procedure mix.</t>
  </si>
  <si>
    <t>The denominator is the expected number of hospital visits given the HOPD s case mix and surgical procedure mix.</t>
  </si>
  <si>
    <t>Surgeries for patients without continuous enrollment in Medicare FFS Parts A and B in the 7 days after the surgery, Surgeries for patients who have an ED visit on the same day but billed on a separate claim, unless the ED visit has a diagnosis indicative of a complication of care</t>
  </si>
  <si>
    <r>
      <t xml:space="preserve">Hospital Visits After Urology ASC Procedure. </t>
    </r>
    <r>
      <rPr>
        <sz val="10"/>
        <color theme="1"/>
        <rFont val="Calibri"/>
        <family val="2"/>
      </rPr>
      <t>The population included in the measure is Medicare FFS patients aged 65 years and older, undergoing outpatient urology procedures at ASCs. The measure s outcome is any unplanned hospital visit (ED visit, observation stay, or unplanned inpatient admission) by a patient occurring within 7 days of an index procedure (a patient s initial procedure). The measure is risk adjusted. In order to ensure that differences in the facilities measure scores do not just reflect differences in the mix of patients and procedures across ASCs, the model adjusts for patient demographics (age and sex) and comorbidities as well as surgical procedural complexity. We adjust for these characteristics because they can vary across ASC patient populations, are unrelated to quality, and influence the outcome. The measure score is an ASC-level risk-standardized hospital visit rate (RSHVR). The RSHVR is calculated as the ratio of the predicted to the expected number of post-surgical unplanned hospital visits among an ASC s patients, multiplied by the national observed rate of unplanned hospital visits.</t>
    </r>
  </si>
  <si>
    <t>For each ASC, the numerator of the ratio is the number of hospital visits predicted for the ASC s patients, accounting for its observed rate, the number and complexity of urology procedures performed at the ASC, and the case mix.</t>
  </si>
  <si>
    <t>The denominator is the number of hospital visits expected nationally for the ASC s case and procedure mix.</t>
  </si>
  <si>
    <t>Surgeries for patients who survived at least 7 days, but were not continuously enrolled in Medicare FFS Parts A and B for at least 7 days after the surgery are excluded.</t>
  </si>
  <si>
    <t>2860</t>
  </si>
  <si>
    <t>CY 2021</t>
  </si>
  <si>
    <r>
      <t>30-Day Unplanned Readmissions for Cancer Patients.</t>
    </r>
    <r>
      <rPr>
        <sz val="10"/>
        <color theme="1"/>
        <rFont val="Calibri"/>
        <family val="2"/>
      </rPr>
      <t xml:space="preserve"> 30-Day Unplanned Readmissions for Cancer Patients measure is a cancer-specific measure. It provides the rate at which all adult cancer patients covered as Fee-for-Service Medicare beneficiaries have an unplanned readmission within 30 days of discharge from an acute care hospital. The unplanned readmission is defined as a subsequent inpatient admission to a short-term acute care hospital, which occurs within 30 days of the discharge date of an eligible index admission and has an admission type of “emergency” or “urgent.”</t>
    </r>
  </si>
  <si>
    <t>This outcome measure demonstrates the rate at which adult cancer patients have unplanned readmissions within 30 days of discharge from an eligible index admission. The numerator includes all eligible unplanned readmissions to any short-term acute care hospital—defined as admission to a PPS-Exempt Cancer Hospital (PCH), a short-term acute care Prospective Payment (PPS) hospital, or Critical Access Hospital (CAH)—within 30 days of the discharge date from an index admission that is included in the measure denominator. Readmissions with an admission type (UB-04 Uniform Bill Locator 14) of “emergency = 1” or “urgent = 2” are considered unplanned readmissions within this measure. Readmissions for patients with progression of disease (using a principal diagnosis of metastatic disease as a proxy) and for patients with planned admissions for treatment (defined as a principal diagnosis of chemotherapy or radiation therapy) are excluded from the measure numerator.</t>
  </si>
  <si>
    <t>The denominator includes inpatient admissions for all adult Fee-for-Service Medicare beneficiaries where the patient is discharged from a short-term acute care hospital (PCH, short-term acute care PPS hospital, or CAH) with a principal or secondary diagnosis (i.e., not admitting diagnosis) of malignant cancer within the defined measurement period.</t>
  </si>
  <si>
    <t>The following index admissions are excluded from the measure denominator: 
1) Less than 18 years of age; 
2) Patients who died during the index admission; 
3) Patients discharged AMA;
4) Patients transferred to another acute care hospital during the index admission; 
5) Patients discharged with a planned readmission; 
6) Patients having missing or incomplete data; and, 
7) Patients not admitted to an inpatient bed.</t>
  </si>
  <si>
    <t>http://www.qualityforum.org/QPS/3188</t>
  </si>
  <si>
    <t>Remove FY 2018</t>
  </si>
  <si>
    <t>Remove FY 2020</t>
  </si>
  <si>
    <t xml:space="preserve"> Remove 2019</t>
  </si>
  <si>
    <t>Remove CY 2021</t>
  </si>
  <si>
    <t>FY2022</t>
  </si>
  <si>
    <r>
      <t>Excess Days in Acute Care after Hospitalization for HF.</t>
    </r>
    <r>
      <rPr>
        <sz val="10"/>
        <rFont val="Calibri"/>
        <family val="2"/>
      </rPr>
      <t xml:space="preserve"> This measure assesses days spent in acute care within 30 days of discharge from an inpatient hospitalization for heart failure to provide a patient-centered assessment of the post-discharge period. This measure is intended to capture the quality of care transitions provided to discharged patients hospitalized with heart failure by collectively measuring a set of adverse acute care outcomes that can occur post-discharge: emergency department (ED) visits, observation stays, and unplanned readmissions at any time during the 30 days post-discharge. In order to aggregate all three events, we measure each in terms of days. In 2016, CMS will begin annual reporting of the measure for patients who are 65 years or older, are enrolled in fee-for-service (FFS) Medicare, and are hospitalized in non-federal hospitals.</t>
    </r>
  </si>
  <si>
    <t>FFY 2021</t>
  </si>
  <si>
    <t>Endorsed (2018)</t>
  </si>
  <si>
    <t>http://www.qualityforum.org/QPS/2860</t>
  </si>
  <si>
    <r>
      <t xml:space="preserve">Thirty-Day All-Cause Unplanned Readmission Following Psychiatric Hospitalization in an IPF. </t>
    </r>
    <r>
      <rPr>
        <sz val="9"/>
        <color theme="1"/>
        <rFont val="Calibri"/>
        <family val="2"/>
      </rPr>
      <t>This facility-level measure estimates an all-cause, unplanned, 30-day, risk-standardized readmission rate for adult Medicare fee-for-service (FFS) patients with a principal discharge diagnosis of a psychiatric disorder or dementia/Alzheimer’s disease.
The performance period for the measure is 24 months.</t>
    </r>
  </si>
  <si>
    <t>The measure estimates the incidence of unplanned, all-cause readmissions to IPFs or short-stay acute care hospitals following discharge from an eligible IPF index admission. We defined readmission as any admission that occurs on or between Days 3 and 30 post-discharge, except those considered planned.</t>
  </si>
  <si>
    <t>The target population for this measure is Medicare FFS beneficiaries discharged from an inpatient psychiatric facility with a principal diagnosis of a psychiatric disorder. A readmission within 30 days is eligible as an index admission, if it meets all other eligibility criteria.</t>
  </si>
  <si>
    <t>The measure excludes admissions for patients: 
• Discharged against medical advice (AMA)
• With unreliable data (e.g. has a death date but also admissions afterwards)
• With a subsequent admission on day of discharge and following 2 days (transfers/interrupted stay period)</t>
  </si>
  <si>
    <t>Replaces 0678
X</t>
  </si>
  <si>
    <t>FY 2020</t>
  </si>
  <si>
    <t>FY 2021</t>
  </si>
  <si>
    <t>Data Collection Suspended</t>
  </si>
  <si>
    <t>ACO-45</t>
  </si>
  <si>
    <t>ACO-46</t>
  </si>
  <si>
    <t>CAHPS: Courteous and Helpful Office Staff</t>
  </si>
  <si>
    <t>CAHPS: Care Coordination</t>
  </si>
  <si>
    <t>Remove 
CY 2017</t>
  </si>
  <si>
    <t>Medicare Quality Programs Reference Guide</t>
  </si>
  <si>
    <t>Value Based Purchasing (VBP) General Program Methodology</t>
  </si>
  <si>
    <t>Hospital Scoring Methods and Other Program Details for the VBP Program</t>
  </si>
  <si>
    <t>As required by the ACA, VBP eligible hospitals contribute a set percentage of their Medicare IPPS base operating payments to a national VBP pool of dollars.  All VBP pool dollars are then paid out, in full, based on each hospital's performance under the program.  Under the Program, hospitals are evaluated on a measure by measure basis and receive a score of 0-10 on each measure where they meet each measure's minimum requirement.  Next, similar measures are grouped into domains and overall domain scores are calculated based on the average measure score in the domain.  Domain scores are then combined to find a Total Performance Score (TPS).  The TPS serves as the basis for determining hospitals’ VBP payments or gain/loss under the program.  Using all program-eligible hospitals' Total Performance Scores, CMS calculates a VBP slope that redistributes all VBP contributions and makes the program budget neutral nationally.  Each hospital's TPS multiplied by the slope determines payout percentages.  The program methodology is shown below:</t>
  </si>
  <si>
    <t>Measure Score Calculation</t>
  </si>
  <si>
    <t xml:space="preserve">For each measure, hospitals can receive a score of 0-10 depending on where they fall in relation to national performance standards (achievement points) and/or how much they have improved from historical rates/ratios (improvement points).  After achievement and improvement points are calculated, the higher of the two determines final points for each measure. </t>
  </si>
  <si>
    <t>Person and Community Engagement - Consistency Points Calculation</t>
  </si>
  <si>
    <t xml:space="preserve">In addition to individual measure scores, the Person and Community Engagement domain scores hospitals based on how consistently they perform across all measures within the domain.  Each hospital can receive between 0-20 consistency points based on the measure with the lowest Consistency Multiplier calculated as shown below:  </t>
  </si>
  <si>
    <t>Domain Score and Total Performance Score (TPS) Calculation</t>
  </si>
  <si>
    <t xml:space="preserve">Individual measure scores for similar measures are combined to find overall Domain scores.  On each domain, a minimum number of measures must be scored in order to be eligible for the domain.  Once domain scores are calculated, a total performance score is calculated, combining domain scores based on the program year's applicable domain weights. Hospitals are required to be scored on 3 of the 4 domains. Domain weights are reweighted proportionally when hospitals are not eligible for one or more domains. </t>
  </si>
  <si>
    <t>VBP Slope/Linear Function, Payout Percentage, Adjustment Factor, and Program Impact Calculation</t>
  </si>
  <si>
    <t xml:space="preserve">Once TPS scores are calculated for all eligible hospitals, the VBP slope is calculated such that all program contributions are paid out, making the program budget neutral nationally.  The VBP slope/linear function is used to determine each hospitals payout percentage (the amount of their contribution to the VBP pool they receive back) as well as final adjustment factors, and impacts under the program. </t>
  </si>
  <si>
    <t>Measure ID</t>
  </si>
  <si>
    <t>Measure Description</t>
  </si>
  <si>
    <r>
      <t>Achievement Threshold</t>
    </r>
    <r>
      <rPr>
        <b/>
        <vertAlign val="superscript"/>
        <sz val="13"/>
        <color indexed="9"/>
        <rFont val="Calibri"/>
        <family val="2"/>
      </rPr>
      <t>1</t>
    </r>
  </si>
  <si>
    <r>
      <t>Benchmark</t>
    </r>
    <r>
      <rPr>
        <b/>
        <vertAlign val="superscript"/>
        <sz val="13"/>
        <color indexed="9"/>
        <rFont val="Calibri"/>
        <family val="2"/>
      </rPr>
      <t>2</t>
    </r>
  </si>
  <si>
    <r>
      <t>Minimum Standards</t>
    </r>
    <r>
      <rPr>
        <b/>
        <vertAlign val="superscript"/>
        <sz val="13"/>
        <color indexed="9"/>
        <rFont val="Calibri"/>
        <family val="2"/>
      </rPr>
      <t>4</t>
    </r>
  </si>
  <si>
    <t>Central Line-Associated Blood Stream Infection (CLABSI) (ICU and Select Wards)</t>
  </si>
  <si>
    <t>1 Predicted Infection Each</t>
  </si>
  <si>
    <t>Catheter-Associated Urinary Tract Infection (CAUTI) (ICU and Select Wards)</t>
  </si>
  <si>
    <r>
      <t>HAI_5*</t>
    </r>
    <r>
      <rPr>
        <vertAlign val="superscript"/>
        <sz val="14"/>
        <color theme="1"/>
        <rFont val="Arial"/>
        <family val="2"/>
        <scheme val="minor"/>
      </rPr>
      <t>+</t>
    </r>
    <r>
      <rPr>
        <sz val="12"/>
        <color theme="1"/>
        <rFont val="Arial"/>
        <family val="2"/>
        <scheme val="minor"/>
      </rPr>
      <t xml:space="preserve"> (MRSA)</t>
    </r>
  </si>
  <si>
    <t>Methicillin-resistant Staphylococcus Aureus (MRSA) Blood Laboratory-identified Events</t>
  </si>
  <si>
    <r>
      <t>HAI_6*</t>
    </r>
    <r>
      <rPr>
        <vertAlign val="superscript"/>
        <sz val="14"/>
        <color theme="1"/>
        <rFont val="Arial"/>
        <family val="2"/>
        <scheme val="minor"/>
      </rPr>
      <t>+</t>
    </r>
    <r>
      <rPr>
        <sz val="12"/>
        <color theme="1"/>
        <rFont val="Arial"/>
        <family val="2"/>
        <scheme val="minor"/>
      </rPr>
      <t xml:space="preserve"> (C.diff)</t>
    </r>
  </si>
  <si>
    <t>Clostridium difficile (C.diff.)</t>
  </si>
  <si>
    <t>Pooled Surgical Site Infection (SSI) Measure**:</t>
  </si>
  <si>
    <r>
      <t>HAI-3*</t>
    </r>
    <r>
      <rPr>
        <vertAlign val="superscript"/>
        <sz val="14"/>
        <color theme="1"/>
        <rFont val="Arial"/>
        <family val="2"/>
        <scheme val="minor"/>
      </rPr>
      <t>+</t>
    </r>
    <r>
      <rPr>
        <vertAlign val="subscript"/>
        <sz val="14"/>
        <color theme="1"/>
        <rFont val="Arial"/>
        <family val="2"/>
        <scheme val="minor"/>
      </rPr>
      <t xml:space="preserve"> </t>
    </r>
    <r>
      <rPr>
        <sz val="12"/>
        <color theme="1"/>
        <rFont val="Arial"/>
        <family val="2"/>
        <scheme val="minor"/>
      </rPr>
      <t>(SSI - Colon)</t>
    </r>
  </si>
  <si>
    <t>Surgical Site Infection - Colon</t>
  </si>
  <si>
    <t>1 Predicted Infection on One of the Two Strata</t>
  </si>
  <si>
    <t>CLABSI</t>
  </si>
  <si>
    <r>
      <t>HAI-4*</t>
    </r>
    <r>
      <rPr>
        <vertAlign val="superscript"/>
        <sz val="14"/>
        <color theme="1"/>
        <rFont val="Arial"/>
        <family val="2"/>
        <scheme val="minor"/>
      </rPr>
      <t>+</t>
    </r>
    <r>
      <rPr>
        <sz val="12"/>
        <color theme="1"/>
        <rFont val="Arial"/>
        <family val="2"/>
        <scheme val="minor"/>
      </rPr>
      <t xml:space="preserve"> (SSI - Abd. Hyst.)</t>
    </r>
  </si>
  <si>
    <t>Surgical Site Infection - Abdominal Hysterectomy</t>
  </si>
  <si>
    <t>MORT–30–AMI</t>
  </si>
  <si>
    <t>Acute Myocardial Infarction (AMI) 30-Day Mortality Rate (converted to survival rate for VBP)</t>
  </si>
  <si>
    <t>25 Cases Each</t>
  </si>
  <si>
    <t xml:space="preserve">MORT–30–HF </t>
  </si>
  <si>
    <r>
      <t>MORT–30–HF</t>
    </r>
    <r>
      <rPr>
        <sz val="12"/>
        <color indexed="10"/>
        <rFont val="Calibri"/>
        <family val="2"/>
      </rPr>
      <t xml:space="preserve"> </t>
    </r>
  </si>
  <si>
    <t>Heart Failure (HF) 30-Day Mortality Rate (converted to survival rate for VBP)</t>
  </si>
  <si>
    <t xml:space="preserve">MORT–30–PN </t>
  </si>
  <si>
    <t>Pneumonia (PN) 30-Day Mortality Rate (converted to survival rate for VBP)</t>
  </si>
  <si>
    <t xml:space="preserve">Person and Community Engagement </t>
  </si>
  <si>
    <r>
      <t>Floor</t>
    </r>
    <r>
      <rPr>
        <b/>
        <vertAlign val="superscript"/>
        <sz val="13"/>
        <color indexed="9"/>
        <rFont val="Calibri"/>
        <family val="2"/>
      </rPr>
      <t>3</t>
    </r>
  </si>
  <si>
    <r>
      <t>Communication with Nurses</t>
    </r>
    <r>
      <rPr>
        <vertAlign val="superscript"/>
        <sz val="14"/>
        <color theme="1"/>
        <rFont val="Arial"/>
        <family val="2"/>
        <scheme val="minor"/>
      </rPr>
      <t>+</t>
    </r>
  </si>
  <si>
    <t>100 Surveys</t>
  </si>
  <si>
    <r>
      <t>Communication with Doctors</t>
    </r>
    <r>
      <rPr>
        <vertAlign val="superscript"/>
        <sz val="14"/>
        <color theme="1"/>
        <rFont val="Arial"/>
        <family val="2"/>
        <scheme val="minor"/>
      </rPr>
      <t>+</t>
    </r>
  </si>
  <si>
    <r>
      <t>Responsiveness of Hospital Staff</t>
    </r>
    <r>
      <rPr>
        <vertAlign val="superscript"/>
        <sz val="14"/>
        <color theme="1"/>
        <rFont val="Arial"/>
        <family val="2"/>
        <scheme val="minor"/>
      </rPr>
      <t>+</t>
    </r>
  </si>
  <si>
    <r>
      <t>Communication about Medicines</t>
    </r>
    <r>
      <rPr>
        <vertAlign val="superscript"/>
        <sz val="14"/>
        <color theme="1"/>
        <rFont val="Arial"/>
        <family val="2"/>
        <scheme val="minor"/>
      </rPr>
      <t>+</t>
    </r>
  </si>
  <si>
    <r>
      <t>Hospital Cleanliness &amp; Quietness</t>
    </r>
    <r>
      <rPr>
        <vertAlign val="superscript"/>
        <sz val="14"/>
        <color theme="1"/>
        <rFont val="Arial"/>
        <family val="2"/>
        <scheme val="minor"/>
      </rPr>
      <t>+</t>
    </r>
  </si>
  <si>
    <r>
      <t>Discharge Information</t>
    </r>
    <r>
      <rPr>
        <vertAlign val="superscript"/>
        <sz val="14"/>
        <color theme="1"/>
        <rFont val="Arial"/>
        <family val="2"/>
        <scheme val="minor"/>
      </rPr>
      <t>+</t>
    </r>
  </si>
  <si>
    <r>
      <t>Overall Rating of Hospital</t>
    </r>
    <r>
      <rPr>
        <vertAlign val="superscript"/>
        <sz val="14"/>
        <color theme="1"/>
        <rFont val="Arial"/>
        <family val="2"/>
        <scheme val="minor"/>
      </rPr>
      <t>+</t>
    </r>
  </si>
  <si>
    <r>
      <t>3-Item Care Transitions Measure</t>
    </r>
    <r>
      <rPr>
        <vertAlign val="superscript"/>
        <sz val="14"/>
        <color theme="1"/>
        <rFont val="Arial"/>
        <family val="2"/>
        <scheme val="minor"/>
      </rPr>
      <t>+</t>
    </r>
  </si>
  <si>
    <t>Efficiency and Cost Reduction</t>
  </si>
  <si>
    <t>MSPB-1*</t>
  </si>
  <si>
    <t>Spending Per Hospital Patient With Medicare</t>
  </si>
  <si>
    <r>
      <t>Median Ratio Across All Hospitals</t>
    </r>
    <r>
      <rPr>
        <vertAlign val="superscript"/>
        <sz val="14"/>
        <color indexed="8"/>
        <rFont val="Calibri"/>
        <family val="2"/>
      </rPr>
      <t>***</t>
    </r>
  </si>
  <si>
    <r>
      <t>Mean Ratio of Lowest Decile of Hospitals</t>
    </r>
    <r>
      <rPr>
        <vertAlign val="superscript"/>
        <sz val="14"/>
        <color indexed="8"/>
        <rFont val="Calibri"/>
        <family val="2"/>
      </rPr>
      <t>***</t>
    </r>
  </si>
  <si>
    <t>25 Cases</t>
  </si>
  <si>
    <t>The Affordable Care Act (ACA) of 2010 mandated the implementation of an inpatient hospital value-based purchasing (VBP) Program.  The VBP Program is a pay-for-performance program that links Medicare payment to quality performance for acute care hospitals paid under the Inpatient Prospective Payment System (IPPS).  Under the VBP Program, using quality data grouped into quality domains, hospitals can earn points towards a Total Performance Score (TPS).  The TPS will serve as the basis for determining hospitals’ VBP payments or gain/loss under the program.  In calculating the TPS, the scoring methodology provides points to hospitals that achieve high quality standards as well as points to hospitals that improve in the quality measures evaluated.  As required by the ACA, a pool of funds, to be redistributed to hospitals based on their TPS, will be funded through an across-the-board reduction to Medicare IPPS base operating payments.  The reduction has been capped at 2.0%.  Critical Access Hospitals (CAHs), hospitals in Maryland and Puerto Rico, and small hospitals with insufficient numbers of measures and/or cases are excluded from the program.</t>
  </si>
  <si>
    <r>
      <rPr>
        <vertAlign val="superscript"/>
        <sz val="14"/>
        <color indexed="8"/>
        <rFont val="Calibri"/>
        <family val="2"/>
      </rPr>
      <t>1</t>
    </r>
    <r>
      <rPr>
        <sz val="14"/>
        <color indexed="8"/>
        <rFont val="Calibri"/>
        <family val="2"/>
      </rPr>
      <t>The Achievement Threshold is the minimum performance standard for each measure and reflects the median performance score (50th percentile) for all hospitals in the nation during the baseline period.  The threshold is used in combination with other factors to calculate hospital-specific achievement points.</t>
    </r>
  </si>
  <si>
    <r>
      <rPr>
        <vertAlign val="superscript"/>
        <sz val="14"/>
        <color indexed="8"/>
        <rFont val="Calibri"/>
        <family val="2"/>
      </rPr>
      <t>2</t>
    </r>
    <r>
      <rPr>
        <sz val="14"/>
        <color indexed="8"/>
        <rFont val="Calibri"/>
        <family val="2"/>
      </rPr>
      <t>The Benchmark is the top performance standard for each measure and reflects the average performance score for the top 10% of all hospitals in the nation during the baseline period.  The benchmark is used in combination with other factors to calculate hospital-specific achievement and improvement points.</t>
    </r>
  </si>
  <si>
    <r>
      <rPr>
        <vertAlign val="superscript"/>
        <sz val="14"/>
        <color indexed="8"/>
        <rFont val="Calibri"/>
        <family val="2"/>
      </rPr>
      <t>3</t>
    </r>
    <r>
      <rPr>
        <sz val="14"/>
        <color indexed="8"/>
        <rFont val="Calibri"/>
        <family val="2"/>
      </rPr>
      <t>The Floor is for Person and Community Engagement measures only and each measure reflects the lowest measure score in the nation during the baseline period.  The floor is used in combination with other factors to calculate hospital-specific consistency points.</t>
    </r>
  </si>
  <si>
    <r>
      <rPr>
        <vertAlign val="superscript"/>
        <sz val="14"/>
        <color indexed="8"/>
        <rFont val="Calibri"/>
        <family val="2"/>
      </rPr>
      <t>6</t>
    </r>
    <r>
      <rPr>
        <sz val="14"/>
        <color indexed="8"/>
        <rFont val="Calibri"/>
        <family val="2"/>
      </rPr>
      <t>The Baseline Period is a specified period for which quality data will be evaluated.  The baseline period data is used for determining the floors, achievement thresholds, and benchmarks (excluding the efficiency measure) and is also used in combination with other factors to calculate hospital-specific improvement points.</t>
    </r>
  </si>
  <si>
    <r>
      <rPr>
        <vertAlign val="superscript"/>
        <sz val="14"/>
        <color indexed="8"/>
        <rFont val="Calibri"/>
        <family val="2"/>
      </rPr>
      <t>7</t>
    </r>
    <r>
      <rPr>
        <sz val="14"/>
        <color indexed="8"/>
        <rFont val="Calibri"/>
        <family val="2"/>
      </rPr>
      <t>The Performance Period is a specified period for which quality data will be evaluated.  The performance period data is used in combination with other factors to calculate hospital-specific achievement and improvement points.</t>
    </r>
  </si>
  <si>
    <t>*For these measures, lower scores are better.</t>
  </si>
  <si>
    <t>**The final SSI measure score is an aggregate of the calculated scores for HAI-3 and HAI-4, which are then weighted based on the predicted infections for each measure.  For purposes of domain eligibility, CMS considers the two SSI measures as a single measure.</t>
  </si>
  <si>
    <r>
      <rPr>
        <vertAlign val="superscript"/>
        <sz val="14"/>
        <color indexed="8"/>
        <rFont val="Calibri"/>
        <family val="2"/>
      </rPr>
      <t>***</t>
    </r>
    <r>
      <rPr>
        <sz val="14"/>
        <color indexed="8"/>
        <rFont val="Calibri"/>
        <family val="2"/>
      </rPr>
      <t xml:space="preserve">Performance standards for the MSPB-1 measure are based on the performance period and are not released in advance of the program. </t>
    </r>
  </si>
  <si>
    <r>
      <rPr>
        <vertAlign val="superscript"/>
        <sz val="14"/>
        <color theme="1"/>
        <rFont val="Calibri"/>
        <family val="2"/>
      </rPr>
      <t>+</t>
    </r>
    <r>
      <rPr>
        <sz val="14"/>
        <color theme="1"/>
        <rFont val="Calibri"/>
        <family val="2"/>
      </rPr>
      <t>More than Medicare Fee-For-Service patients are included in measure population.</t>
    </r>
  </si>
  <si>
    <t>Safety of Care Domain</t>
  </si>
  <si>
    <t>Patient Experience of Care Domain</t>
  </si>
  <si>
    <t>Clinical Care - Outcomes Domain</t>
  </si>
  <si>
    <t>Efficiency of Care</t>
  </si>
  <si>
    <r>
      <t>HAI_1*</t>
    </r>
    <r>
      <rPr>
        <vertAlign val="superscript"/>
        <sz val="14"/>
        <color theme="1"/>
        <rFont val="Arial"/>
        <family val="2"/>
        <scheme val="minor"/>
      </rPr>
      <t>+</t>
    </r>
    <r>
      <rPr>
        <sz val="12"/>
        <color theme="1"/>
        <rFont val="Arial"/>
        <family val="2"/>
        <scheme val="minor"/>
      </rPr>
      <t xml:space="preserve"> (CLABSI)</t>
    </r>
  </si>
  <si>
    <r>
      <t>HAI_2*</t>
    </r>
    <r>
      <rPr>
        <vertAlign val="superscript"/>
        <sz val="14"/>
        <color theme="1"/>
        <rFont val="Arial"/>
        <family val="2"/>
        <scheme val="minor"/>
      </rPr>
      <t>+</t>
    </r>
    <r>
      <rPr>
        <sz val="12"/>
        <color theme="1"/>
        <rFont val="Arial"/>
        <family val="2"/>
        <scheme val="minor"/>
      </rPr>
      <t xml:space="preserve"> (CAUTI) </t>
    </r>
  </si>
  <si>
    <t>Clinical Outcomes</t>
  </si>
  <si>
    <r>
      <rPr>
        <vertAlign val="superscript"/>
        <sz val="14"/>
        <color indexed="8"/>
        <rFont val="Calibri"/>
        <family val="2"/>
      </rPr>
      <t>4</t>
    </r>
    <r>
      <rPr>
        <sz val="14"/>
        <color indexed="8"/>
        <rFont val="Calibri"/>
        <family val="2"/>
      </rPr>
      <t>Hospitals must meet minimum case and survey counts to be included in the VBP Program.  In addition to the case count criteria, hospitals must have a minimum of 2 measures to obtain a Clinical Outcomes Domain score, 2 measures to obtain a Safety domain score and 1 measure to obtain an Efficiency and Cost Reduction domain score.</t>
    </r>
  </si>
  <si>
    <t>Value Based Purchasing (VBP) Overview: FFY 2021 Program</t>
  </si>
  <si>
    <t>Measures, Performance Standards, Evaluation Periods, and Other Program Details for the FFY 2021 VBP Program</t>
  </si>
  <si>
    <r>
      <t xml:space="preserve">Removed Measures From Safety of Care: </t>
    </r>
    <r>
      <rPr>
        <sz val="12"/>
        <rFont val="Arial"/>
        <family val="2"/>
        <scheme val="minor"/>
      </rPr>
      <t>PC-01: Elective Delivery Prior to 39 completed Weeks Gestation</t>
    </r>
    <r>
      <rPr>
        <vertAlign val="superscript"/>
        <sz val="12"/>
        <rFont val="Arial"/>
        <family val="2"/>
        <scheme val="minor"/>
      </rPr>
      <t>*</t>
    </r>
    <r>
      <rPr>
        <vertAlign val="superscript"/>
        <sz val="14"/>
        <rFont val="Arial"/>
        <family val="2"/>
        <scheme val="minor"/>
      </rPr>
      <t>+</t>
    </r>
  </si>
  <si>
    <r>
      <t xml:space="preserve">MORT–30–PN </t>
    </r>
    <r>
      <rPr>
        <b/>
        <sz val="12"/>
        <color rgb="FFFF0000"/>
        <rFont val="Arial"/>
        <family val="2"/>
        <scheme val="minor"/>
      </rPr>
      <t>(EXPANDED)</t>
    </r>
  </si>
  <si>
    <t>MORT–30–COPD</t>
  </si>
  <si>
    <t>Chronic Obstructive Pulmonary Disease (COPD) 30-Day Mortality Rate (converted to survival rate for VBP)</t>
  </si>
  <si>
    <t>FFY 2021 VBP Program Timeframes</t>
  </si>
  <si>
    <r>
      <rPr>
        <vertAlign val="superscript"/>
        <sz val="14"/>
        <color indexed="8"/>
        <rFont val="Calibri"/>
        <family val="2"/>
      </rPr>
      <t>5</t>
    </r>
    <r>
      <rPr>
        <sz val="14"/>
        <color indexed="8"/>
        <rFont val="Calibri"/>
        <family val="2"/>
      </rPr>
      <t xml:space="preserve">The Domain Weight is a weight applied to each domain to calculate a hospital-specific TPS.  A hospital's weighted TPS is compared to TPSs for all hospitals to determine the hospital-specific gain or loss under the program.  If hospitals do not meet the minimum requirements on one or more domain, the other domains are proportionately reweighted to determine a TPS.  For the FFY 2021 program, hospitals are required to be scored on 3 of the 4 domains to be eligible for the program. </t>
    </r>
  </si>
  <si>
    <t>CABG</t>
  </si>
  <si>
    <t>THA/TKA</t>
  </si>
  <si>
    <t>COPD</t>
  </si>
  <si>
    <t>Pneumonia</t>
  </si>
  <si>
    <t>Heart Failure</t>
  </si>
  <si>
    <t xml:space="preserve">Readmission rates, aggregate payments by condition, and excess readmission dollars by condition are all defined by a predetermined list of procedure/diagnoses codes specific to each condition. For each condition, condition-specific exclusions and adjustments may apply.  Full detail on measure methodology as well as applicable ICD-10 codes for each condition are provided here:  https://www.qualitynet.org/dcs/ContentServer?c=Page&amp;pagename=QnetPublic%2FPage%2FQnetTier4&amp;cid=1219069855841  </t>
  </si>
  <si>
    <r>
      <rPr>
        <vertAlign val="superscript"/>
        <sz val="13"/>
        <color theme="1"/>
        <rFont val="Arial"/>
        <family val="2"/>
        <scheme val="minor"/>
      </rPr>
      <t>7</t>
    </r>
    <r>
      <rPr>
        <u/>
        <sz val="12"/>
        <color theme="1"/>
        <rFont val="Arial"/>
        <family val="2"/>
        <scheme val="minor"/>
      </rPr>
      <t>Budget Neutrality Modifier</t>
    </r>
    <r>
      <rPr>
        <sz val="12"/>
        <color indexed="8"/>
        <rFont val="Calibri"/>
        <family val="2"/>
      </rPr>
      <t xml:space="preserve"> - A budget neutrality modifier is calculated such that the total Medicare savings using socio-demographic status adjustment methodology are equal to what the total Medicare savings would have been if the previous RRP methodology was used. This budget neutrality modifier is applied to each hospital's RRP adjustment factor.</t>
    </r>
  </si>
  <si>
    <r>
      <rPr>
        <vertAlign val="superscript"/>
        <sz val="13"/>
        <color theme="1"/>
        <rFont val="Arial"/>
        <family val="2"/>
        <scheme val="minor"/>
      </rPr>
      <t>6</t>
    </r>
    <r>
      <rPr>
        <u/>
        <sz val="12"/>
        <color indexed="8"/>
        <rFont val="Calibri"/>
        <family val="2"/>
      </rPr>
      <t>Quintile Median Excess Readmission Ratio</t>
    </r>
    <r>
      <rPr>
        <sz val="12"/>
        <color indexed="8"/>
        <rFont val="Calibri"/>
        <family val="2"/>
      </rPr>
      <t xml:space="preserve"> - A hospital is placed into a quintile based on their ratio of full-benefit dual eligible patients to total Medicare patients (including Medicare Fee-For-Service and Medicare Advantage stays) over the three year program performance period.  A median excess readmission ratio is calculated for each quintile for each condition. A hospital's own excess readmission ratio for each condition will be compared to the condition-specific quintile median excess readmission ratio to determine total excess readmission revenue.</t>
    </r>
  </si>
  <si>
    <r>
      <rPr>
        <vertAlign val="superscript"/>
        <sz val="13"/>
        <color indexed="8"/>
        <rFont val="Calibri"/>
        <family val="2"/>
      </rPr>
      <t>5</t>
    </r>
    <r>
      <rPr>
        <u/>
        <sz val="12"/>
        <color indexed="8"/>
        <rFont val="Calibri"/>
        <family val="2"/>
      </rPr>
      <t>Readmission Reduction Program Adjustment Factor</t>
    </r>
    <r>
      <rPr>
        <sz val="12"/>
        <color indexed="8"/>
        <rFont val="Calibri"/>
        <family val="2"/>
      </rPr>
      <t xml:space="preserve"> - Under the RRP program, adjustment factors are calculated by dividing total excess readmission dollars (all conditions) by total base operating dollars for all patients for the same three year performance period as measured by the readmission rates.  Adjustment factors are used to reduce IPPS payments on a per-discharge basis for performance under the program.  CMS currently sets an adjustment factor floor of 0.9700, or a 3.0% payment penalty.</t>
    </r>
  </si>
  <si>
    <r>
      <rPr>
        <vertAlign val="superscript"/>
        <sz val="13"/>
        <color indexed="8"/>
        <rFont val="Calibri"/>
        <family val="2"/>
      </rPr>
      <t>4</t>
    </r>
    <r>
      <rPr>
        <u/>
        <sz val="12"/>
        <color indexed="8"/>
        <rFont val="Calibri"/>
        <family val="2"/>
      </rPr>
      <t>Excess Readmission Revenue</t>
    </r>
    <r>
      <rPr>
        <sz val="12"/>
        <color indexed="8"/>
        <rFont val="Calibri"/>
        <family val="2"/>
      </rPr>
      <t xml:space="preserve"> - Reflects the portion of revenue for each condition CMS believes was paid due to excess readmissions.  Excess readmission revenue is a function of base operating revenue for the condition and the excess ratio on the condition.  Base operating dollars reflect operating payments without adjustments for DSH, IME, or outlier payments. </t>
    </r>
  </si>
  <si>
    <r>
      <rPr>
        <vertAlign val="superscript"/>
        <sz val="13"/>
        <color indexed="8"/>
        <rFont val="Calibri"/>
        <family val="2"/>
      </rPr>
      <t>3</t>
    </r>
    <r>
      <rPr>
        <u/>
        <sz val="12"/>
        <color indexed="8"/>
        <rFont val="Calibri"/>
        <family val="2"/>
      </rPr>
      <t>Excess Readmission Ratio</t>
    </r>
    <r>
      <rPr>
        <sz val="12"/>
        <color indexed="8"/>
        <rFont val="Calibri"/>
        <family val="2"/>
      </rPr>
      <t xml:space="preserve"> - Calculated for each condition under the program, this ratio represents how each hospital's actual, observed readmission rate differs from the rate for all U.S. hospitals, adjusted for case-mix.  An excess ratio greater than one indicates poorer performance than the country and results in payment penalties while an excess ratio less than one indicates better performance and has no effect on payment.</t>
    </r>
  </si>
  <si>
    <r>
      <rPr>
        <vertAlign val="superscript"/>
        <sz val="13"/>
        <color indexed="8"/>
        <rFont val="Calibri"/>
        <family val="2"/>
      </rPr>
      <t>2</t>
    </r>
    <r>
      <rPr>
        <u/>
        <sz val="12"/>
        <color indexed="8"/>
        <rFont val="Calibri"/>
        <family val="2"/>
      </rPr>
      <t>Expected Readmission Rate</t>
    </r>
    <r>
      <rPr>
        <sz val="12"/>
        <color indexed="8"/>
        <rFont val="Calibri"/>
        <family val="2"/>
      </rPr>
      <t xml:space="preserve"> - Reflects the U.S. 30-day readmission rate for each condition with hospital specific risk adjustments to estimate the expected U.S. readmission rate for each hospital's patient mix.  Rates are risk adjusted for age, sex, comorbidities, and other patient characteristics that may contribute to higher readmission rates.  These rates also include exclusions for readmissions that are a result of planned follow up care, or unrelated readmissions that are never related to the index admission.  Expected rates reflect adjusted national performance for the three year period shown above. </t>
    </r>
  </si>
  <si>
    <r>
      <rPr>
        <vertAlign val="superscript"/>
        <sz val="13"/>
        <color indexed="8"/>
        <rFont val="Calibri"/>
        <family val="2"/>
      </rPr>
      <t>1</t>
    </r>
    <r>
      <rPr>
        <u/>
        <sz val="12"/>
        <color indexed="8"/>
        <rFont val="Calibri"/>
        <family val="2"/>
      </rPr>
      <t>Predicted Readmission Rate</t>
    </r>
    <r>
      <rPr>
        <sz val="12"/>
        <color indexed="8"/>
        <rFont val="Calibri"/>
        <family val="2"/>
      </rPr>
      <t xml:space="preserve"> - Reflects the hospital's risk-adjusted, observed 30-day readmission rate following inpatient discharges for each applicable condition.  Rates are risk adjusted for age, sex, comorbidities, and other patient characteristics that may contribute to higher readmission rates.  These rates also exclude readmissions that are a result of planned follow up care, or unrelated readmissions that are never related to the index admission.  Predicted rates reflect performance for the three year period shown above. </t>
    </r>
  </si>
  <si>
    <t>Notes:</t>
  </si>
  <si>
    <t>Program Timelines</t>
  </si>
  <si>
    <t>Applicable Conditions</t>
  </si>
  <si>
    <t>Program Measure Scoring</t>
  </si>
  <si>
    <t>Readmission Reduction Program (RRP) Overview</t>
  </si>
  <si>
    <t>Hospital Acquired Condition (HAC) Reduction Program Overview</t>
  </si>
  <si>
    <r>
      <t>PSI-90: Patient Safety and Adverse Events Composite</t>
    </r>
    <r>
      <rPr>
        <b/>
        <vertAlign val="superscript"/>
        <sz val="12"/>
        <color theme="1"/>
        <rFont val="Arial"/>
        <family val="2"/>
        <scheme val="minor"/>
      </rPr>
      <t>1</t>
    </r>
  </si>
  <si>
    <t>Weight</t>
  </si>
  <si>
    <t xml:space="preserve">PSI 13: Postop Sepsis </t>
  </si>
  <si>
    <t>PSI 11: Postop Respiratory Failure</t>
  </si>
  <si>
    <t>PSI 12: Periop PE or DVT</t>
  </si>
  <si>
    <t xml:space="preserve">PSI 3: Pressure Ulcer </t>
  </si>
  <si>
    <t>PSI 10: Postop Acute Kidney Injury Requiring Dialysis</t>
  </si>
  <si>
    <t>PSI 9: Periop Hemorrhage or Hematoma Rate</t>
  </si>
  <si>
    <t xml:space="preserve">PSI 6: Iatrogenic Pneumothorax </t>
  </si>
  <si>
    <t xml:space="preserve">PSI 15: Unrecognized Abdominopelvic Accidental Puncture/Laceration </t>
  </si>
  <si>
    <t xml:space="preserve">PSI 8: In-Hospital Fall with Hip Fracture </t>
  </si>
  <si>
    <t xml:space="preserve">PSI 14: Postop Wound Dehiscence </t>
  </si>
  <si>
    <t>Measure Scoring</t>
  </si>
  <si>
    <t>Elective Primary Total Hip Arthroplasty (THA) and/or Total Knee Arthroplasty (TKA) Complication Rate</t>
  </si>
  <si>
    <r>
      <rPr>
        <vertAlign val="superscript"/>
        <sz val="14"/>
        <color indexed="8"/>
        <rFont val="Calibri"/>
        <family val="2"/>
      </rPr>
      <t>5</t>
    </r>
    <r>
      <rPr>
        <sz val="14"/>
        <color indexed="8"/>
        <rFont val="Calibri"/>
        <family val="2"/>
      </rPr>
      <t xml:space="preserve">The Domain Weight is a weight applied to each domain to calculate a hospital-specific TPS.  A hospital's weighted TPS is compared to TPSs for all hospitals to determine the hospital-specific gain or loss under the program.  If hospitals do not meet the minimum requirements on one or more domain, the other domains are proportionately reweighted to determine a TPS.  For the FFY 2022 program, hospitals are required to be scored on 3 of the 4 domains to be eligible for the program. </t>
    </r>
  </si>
  <si>
    <t>FFY 2022 VBP Program Timeframes</t>
  </si>
  <si>
    <t>Complication Rate Following Elective Primary Total Hip Arthroplasty (THA) and/or Total Knee Arthroplasty (TKA)</t>
  </si>
  <si>
    <t>Coronary Artery Bypass Graft (CABG) 30-Day Mortality Rate (converted to survival rate for VBP)</t>
  </si>
  <si>
    <t>MORT–30–PN</t>
  </si>
  <si>
    <t>Measures, Performance Standards, Evaluation Periods, and Other Program Details for the FFY 2022 VBP Program</t>
  </si>
  <si>
    <t>Value Based Purchasing (VBP) Overview: FFY 2022 Program</t>
  </si>
  <si>
    <r>
      <t xml:space="preserve">MORT–30–COPD </t>
    </r>
    <r>
      <rPr>
        <b/>
        <sz val="12"/>
        <color rgb="FFFF0000"/>
        <rFont val="Arial"/>
        <family val="2"/>
        <scheme val="minor"/>
      </rPr>
      <t>(NEW)</t>
    </r>
  </si>
  <si>
    <t xml:space="preserve">Readmission rates, aggregate payments by condition, and excess readmission dollars by condition are all defined by a predetermined list of procedure and/or diagnoses codes specific to each condition, excluding certain planned readmissions or regular, scheduled follow up care. The following patients are also excluded from the rates/revenue estimates used to calculate program adjustments for all measures:  patients who are not enrolled in Medicare fee-for-service (FFS); patients under the age of 65; patients without at least 30 days enrollment post-discharge in a Medicare FFS plan; patients who were discharged against medical advice (AMA); certain patients who were transferred to/from another inpatient hospital.
A hospital must have an applicable period of three years of discharge data and at least 25 cases in order to calculate an excess readmission ratio for each applicable condition. Each additional condition added to the program increases the revenue exposed and the potential for excess readmissions that results in penalties under the program.  The total estimated revenue across all hospitals for each condition is shown in the graph above to indicate the relative magnitude of each condition under the program.  </t>
  </si>
  <si>
    <t>The Readmission Reduction Program (RRP) adjusts Medicare Inpatient payments based on hospital readmission rates for several conditions.  This program is punitive only and does not give hospitals credit for improvement over time or lower readmission rates than the nation.  First, CMS assigns hospitals to national quintiles based on their ratio of full-benefit dual eligible patients to all Medicare patients.  Then, CMS compares hospital risk-adjusted readmission rates to national rates to calculate excess readmission ratios for each condition.  Next, CMS compares each excess ratio to the condition specific median excess ratio of the hospital's national quintile and applies the result to aggregate payments for each condition to find excess readmission dollars by condition.  The sum of all excess readmission dollars for all applicable conditions divided by all inpatient operating revenue with a budget neutrality modifier applied determines program adjustment factors/impacts under the program.  CMS implemented a methodology to incorporate socio-demographic status (SDS) into the RRP program.  The program methodology is shown below:</t>
  </si>
  <si>
    <r>
      <rPr>
        <vertAlign val="superscript"/>
        <sz val="16"/>
        <color theme="1"/>
        <rFont val="Calibri"/>
        <family val="2"/>
      </rPr>
      <t>+</t>
    </r>
    <r>
      <rPr>
        <sz val="16"/>
        <color theme="1"/>
        <rFont val="Calibri"/>
        <family val="2"/>
      </rPr>
      <t>More than Medicare Fee-For-Service patients are included in measure population.</t>
    </r>
  </si>
  <si>
    <r>
      <rPr>
        <vertAlign val="superscript"/>
        <sz val="16"/>
        <rFont val="Arial"/>
        <family val="2"/>
        <scheme val="minor"/>
      </rPr>
      <t>5</t>
    </r>
    <r>
      <rPr>
        <sz val="16"/>
        <rFont val="Arial"/>
        <family val="2"/>
        <scheme val="minor"/>
      </rPr>
      <t>Individual measure scores are assigned a z-score that represent how different a hospital performed relative to the national average in terms of standard deviation from the mean. Z-scores are winsorized to remove extreme outliers.</t>
    </r>
  </si>
  <si>
    <r>
      <rPr>
        <vertAlign val="superscript"/>
        <sz val="16"/>
        <color theme="1"/>
        <rFont val="Arial"/>
        <family val="2"/>
        <scheme val="minor"/>
      </rPr>
      <t>4</t>
    </r>
    <r>
      <rPr>
        <sz val="16"/>
        <color indexed="8"/>
        <rFont val="Calibri"/>
        <family val="2"/>
      </rPr>
      <t xml:space="preserve">Unlike the Value Based Purchasing and Readmission Reduction Program, penalties under the HAC program are applied to total Medicare inpatient fee-for-service payments, inclusive of Operating, Capital, Uncompensated Care payments, outlier payments, DSH, IME, and Value based purchasing (VBP)/Readmission Reduction Program (RRP) program adjustments. </t>
    </r>
  </si>
  <si>
    <r>
      <rPr>
        <vertAlign val="superscript"/>
        <sz val="16"/>
        <color theme="1"/>
        <rFont val="Arial"/>
        <family val="2"/>
        <scheme val="minor"/>
      </rPr>
      <t>3</t>
    </r>
    <r>
      <rPr>
        <sz val="16"/>
        <color theme="1"/>
        <rFont val="Arial"/>
        <family val="2"/>
        <scheme val="minor"/>
      </rPr>
      <t>CMS applies an equal weight to each measure for which a hospital has a measure score.</t>
    </r>
  </si>
  <si>
    <r>
      <rPr>
        <vertAlign val="superscript"/>
        <sz val="16"/>
        <color theme="1"/>
        <rFont val="Arial"/>
        <family val="2"/>
        <scheme val="minor"/>
      </rPr>
      <t>2</t>
    </r>
    <r>
      <rPr>
        <sz val="16"/>
        <color indexed="8"/>
        <rFont val="Calibri"/>
        <family val="2"/>
      </rPr>
      <t>The pooled Surgical Site Infection (SSI) measure is made up of two individual SSI measures: SSI - Abdominal Hysterectomy and SSI - Colon.   For the pooled SIR measure, observed infections for both SSI measures are divided by predicted infections to calculate a pooled SIR.  Hospitals are then evaluated and assigned measure points based on their pooled SIR.</t>
    </r>
  </si>
  <si>
    <r>
      <rPr>
        <vertAlign val="superscript"/>
        <sz val="16"/>
        <color theme="1"/>
        <rFont val="Arial"/>
        <family val="2"/>
        <scheme val="minor"/>
      </rPr>
      <t>1</t>
    </r>
    <r>
      <rPr>
        <sz val="16"/>
        <color theme="1"/>
        <rFont val="Arial"/>
        <family val="2"/>
        <scheme val="minor"/>
      </rPr>
      <t xml:space="preserve">The modified PSI-90 composite measure is calculated by combining performance on 10 individual Patient Safety Indicator (PSI) measures.  While hospitals are scored on the overall PSI-90 composite measure, each component PSI and their weight towards the overall composite are shown above.  Weights shown are based on version 9.0 of the AHRQ Quality Indicators software. </t>
    </r>
  </si>
  <si>
    <t>Other Program Calculations</t>
  </si>
  <si>
    <r>
      <t>HAC ratios for all program-eligible hospitals nationwide are assigned winsorized z-scores. A z-score represents how different a hospital performed compared to the national average, in terms of standard deviations from the mean:  poor performance = positive z-score (worse than national average) and good performance = negative z-score (better than national average). Lower z-scores are better. Winsorization is intended to remove the effects of extreme outliers. CMS chose to do this by setting all z-score values below the 5th percentile to the 5th percentile value, and above the 95th percentile to the 95th percentile value.</t>
    </r>
    <r>
      <rPr>
        <sz val="9"/>
        <color theme="1"/>
        <rFont val="Arial"/>
        <family val="2"/>
        <scheme val="minor"/>
      </rPr>
      <t xml:space="preserve">
</t>
    </r>
    <r>
      <rPr>
        <sz val="14"/>
        <color theme="1"/>
        <rFont val="Arial"/>
        <family val="2"/>
        <scheme val="minor"/>
      </rPr>
      <t xml:space="preserve">
In order to receive a score on a measure, hospitals must meet minimum requirements.  For PSI-90, a hospital must have 3 or more cases in at least one of the ten component PSI measures that make up the PSI-90 composite measure.  For HAI, a hospital must have 1 or more predicted infections for each measure (1 or more pooled predicted infection for SSI).
</t>
    </r>
    <r>
      <rPr>
        <b/>
        <sz val="14"/>
        <color theme="1"/>
        <rFont val="Arial"/>
        <family val="2"/>
        <scheme val="minor"/>
      </rPr>
      <t>Measure z-scores are weighted equally to calculate a total HAC score and are proportionally re-weighted when a hospital is missing one or more measures.</t>
    </r>
    <r>
      <rPr>
        <sz val="9"/>
        <color theme="1"/>
        <rFont val="Arial"/>
        <family val="2"/>
        <scheme val="minor"/>
      </rPr>
      <t xml:space="preserve">
</t>
    </r>
    <r>
      <rPr>
        <sz val="14"/>
        <color theme="1"/>
        <rFont val="Arial"/>
        <family val="2"/>
        <scheme val="minor"/>
      </rPr>
      <t xml:space="preserve">
*Measures not meeting the minimum scoring requirements are dropped from the Total HAC score calculation.  Hospitals receive the maximum score for any HAI measure that is not submitted, unless provided with a waiver.</t>
    </r>
  </si>
  <si>
    <r>
      <rPr>
        <b/>
        <sz val="14"/>
        <color theme="1"/>
        <rFont val="Arial"/>
        <family val="2"/>
        <scheme val="minor"/>
      </rPr>
      <t>Clostridium difficile (C.diff.) (HAI-6)</t>
    </r>
    <r>
      <rPr>
        <b/>
        <vertAlign val="superscript"/>
        <sz val="14"/>
        <color theme="1"/>
        <rFont val="Arial"/>
        <family val="2"/>
        <scheme val="minor"/>
      </rPr>
      <t>+</t>
    </r>
  </si>
  <si>
    <r>
      <t>Methicillin-resistant Staphylococcus Aureus (MRSA) (HAI-5)</t>
    </r>
    <r>
      <rPr>
        <b/>
        <vertAlign val="superscript"/>
        <sz val="14"/>
        <color theme="1"/>
        <rFont val="Arial"/>
        <family val="2"/>
        <scheme val="minor"/>
      </rPr>
      <t>+</t>
    </r>
    <r>
      <rPr>
        <b/>
        <sz val="14"/>
        <color theme="1"/>
        <rFont val="Arial"/>
        <family val="2"/>
        <scheme val="minor"/>
      </rPr>
      <t xml:space="preserve"> </t>
    </r>
  </si>
  <si>
    <r>
      <t>SSI from Abdominal Hysterectomy (HAI-4)</t>
    </r>
    <r>
      <rPr>
        <i/>
        <vertAlign val="superscript"/>
        <sz val="14"/>
        <color theme="1"/>
        <rFont val="Arial"/>
        <family val="2"/>
        <scheme val="minor"/>
      </rPr>
      <t>+</t>
    </r>
  </si>
  <si>
    <r>
      <t>SSI from Colon Surgery (HAI-3)</t>
    </r>
    <r>
      <rPr>
        <i/>
        <vertAlign val="superscript"/>
        <sz val="14"/>
        <color theme="1"/>
        <rFont val="Arial"/>
        <family val="2"/>
        <scheme val="minor"/>
      </rPr>
      <t>+</t>
    </r>
  </si>
  <si>
    <r>
      <t>Surgical Site Infection (SSI) Pooled SIR</t>
    </r>
    <r>
      <rPr>
        <b/>
        <vertAlign val="superscript"/>
        <sz val="14"/>
        <color theme="1"/>
        <rFont val="Arial"/>
        <family val="2"/>
        <scheme val="minor"/>
      </rPr>
      <t>2</t>
    </r>
  </si>
  <si>
    <r>
      <t>Catheter Associated Urinary Tract Infection (CAUTI) (ICU + Select Wards) (HAI-2)</t>
    </r>
    <r>
      <rPr>
        <b/>
        <vertAlign val="superscript"/>
        <sz val="14"/>
        <color theme="1"/>
        <rFont val="Arial"/>
        <family val="2"/>
        <scheme val="minor"/>
      </rPr>
      <t>+</t>
    </r>
  </si>
  <si>
    <r>
      <t>Central Line Associated Blood Stream Infection (CLABSI) (ICU + Select Wards) (HAI-1)</t>
    </r>
    <r>
      <rPr>
        <b/>
        <vertAlign val="superscript"/>
        <sz val="14"/>
        <color theme="1"/>
        <rFont val="Arial"/>
        <family val="2"/>
        <scheme val="minor"/>
      </rPr>
      <t>+</t>
    </r>
  </si>
  <si>
    <t>CDC Chart Abstracted Measures</t>
  </si>
  <si>
    <t>AHRQ Claims Based Measures</t>
  </si>
  <si>
    <t>The Hospital Acquired Condition (HAC) Reduction Program sets payment penalties each year for hospitals in the top quartile (worst performance) of HAC rates for the country.  The HAC reduction program is punitive only and does not give hospitals credit for improvement over time.  Under the program, hospitals are compared to the nation measure by measure on their z-score.  Available measure scores are equally weighted to determine a Total HAC Score. The Total HAC score is used to determine the top quartile (worst performance) for payment penalty in each year.  The HAC payment penalty is 1.0% of total Medicare Fee-For-Service (FFS) inpatient revenue and does not change year to year.  The program methodology is shown below:</t>
  </si>
  <si>
    <t>FY2023</t>
  </si>
  <si>
    <t>Remove 2022</t>
  </si>
  <si>
    <t>Clinical Outcome Measures</t>
  </si>
  <si>
    <t>AHRQ Composite/PSI 90</t>
  </si>
  <si>
    <t>CY 2022</t>
  </si>
  <si>
    <t>3357</t>
  </si>
  <si>
    <t>ASC-19</t>
  </si>
  <si>
    <r>
      <t>Facility Level 7-Day Hospital Visit after General Surgery Procedures Performed at an ASC.</t>
    </r>
    <r>
      <rPr>
        <sz val="10"/>
        <color theme="1"/>
        <rFont val="Calibri"/>
        <family val="2"/>
      </rPr>
      <t xml:space="preserve"> Facility-level risk-standardized rate of acute, unplanned hospital visits within 7 days of a general surgery procedure performed at an ambulatory surgical center (ASC) among Medicare Fee-For-Service (FFS) patients aged 65 years and older. An unplanned hospital visit is defined as an emergency department (ED) visit, observation stay, or unplanned inpatient admission.</t>
    </r>
  </si>
  <si>
    <t>The outcome being measured is acute, unplanned hospital visits (ED visit, observation stay, or unplanned inpatient admission) occurring within 7 days of a general surgery procedure performed at an ASC.</t>
  </si>
  <si>
    <t>Included patients:
The target population for this measure is Medicare FFS patients aged 65 years and older, who are undergoing outpatient general surgery procedures in ASCs that are within the scope of general surgery training. Specifically, the cohort of procedures includes the following types of surgeries: abdominal, alimentary tract, breast, skin/soft tissue, wound, and varicose vein.
The Medicare FFS population was chosen because of the availability of a national dataset (Medicare claims) that could be used to develop, test, and publicly report the measure. We limit the measure to patients who have been enrolled in Medicare FFS Parts A and B for the 12 months prior to the date of surgery to ensure that we have adequate data for identifying comorbidities for risk adjustment.
Included procedures:
The target group of procedures is surgical procedures that (1) are routinely performed at ASCs, (2) involve risk of post-surgery hospital visits, and (3) are within the scope of general surgery training. The scope of general surgery overlaps with that of other specialties (for example, vascular surgery and, plastic surgery). For this measure, we targeted surgeries that general surgeons are trained to perform with the understanding that other subspecialists may also be performing many of these surgeries at ASCs. Since the type of surgeon performing a particular procedure may vary across ASCs in ways that affect quality, the measure is neutral to surgeons’ specialty training.
To identify eligible ASC general surgery procedures, we first identified a list of procedures from Medicare’s 2014 and 2015 ASC lists of covered procedures, which include procedures for which ASCs can be reimbursed under the ASC payment system. This lists of surgeries is publicly available at: https://www.cms.gov/medicare/medicare-fee-for-service-payment/ascpayment/11_addenda_updates.html (download January 2014 and January 2015 ASC Approved HCPCS Code and Payment Rates, Addendum AA). Surgeries on the ASC list of covered procedures do not involve or require: major or prolonged invasion of body cavities, extensive blood loss, major blood vessels, or care that is either emergent or life-threatening. The ASC list is annually reviewed and updated by Medicare, and includes a transparent public comment submission and review process for addition and/or removal of procedure codes. Using an existing, defined list of surgeries, rather than defining surgeries de novo, is useful for long-term measure maintenance. Procedures listed in Medicare’s list of covered ASC procedures are defined using Healthcare Common Procedure Coding System (HCPCS) and Common Procedural Terminology (CPT®) codes.
Ambulatory procedures include a heterogeneous mix of non-surgical procedures, minor surgeries, and more substantive surgeries. The measure is not intended to include very low-risk (minor) surgeries or non-surgical procedures, which typically have a high volume and a very low outcome rate. Therefore, to focus the measure only on the subset of surgeries on Medicare’s list of covered ASC procedures that impose a meaningful risk of post-procedure hospital visits, the measure includes only “major” and “minor” procedures, as indicated by the Medicare Physician Fee Schedule global surgery indicator (GSI) values of 090 and 010, respectively. The GSI code reflects the number of post-operative days that are included in a given procedure’s global surgical payment and identifies surgical procedures of greater complexity and follow-up care. This list of GSI values is publicly available for calendar year (CY) 2014 at: https://www.cms.gov/Medicare/Medicare-Fee-for-Service-Payment/PhysicianFeeSched/PFS-Federal-Regulation-Notices-Items/CMS-1600-FC.html and for CY 2015 at: https://www.cms.gov/Medicare/Medicare-Fee-for-Service-Payment/PhysicianFeeSched/PFS-Federal-Regulation-Notices-Items/CMS-1612-FC.html (download PFS Addenda, Addendum B).
Finally, to identify the subset of general surgery ASC procedures, we reviewed with consultants and Technical Expert Panel (TEP) members the Clinical Classifications Software (CCS) categories of procedures developed by the Agency for Healthcare Research and Quality (AHRQ). We identified and included CCS categories within the scope of general surgery, and only included individual procedures within the CCS categories at the procedure (CPT® code) level if they were within the scope of general surgery practice. We did not include in the measure gastrointestinal endoscopy, endocrine, or vascular procedures, other than varicose vein procedures, because reasons for hospital visits are typically related to patients’ underlying comorbidities.
See the attached Data Dictionary, sheet S.9 “Codes Used to Define Cohort” for a complete list of all CPT procedure codes included in the measure cohort.</t>
  </si>
  <si>
    <t>The measure excludes surgeries for patients without 7 or more days of continuous enrollment in Medicare FFS Parts A and B after the surgery. The measure excludes these patients to ensure all patients have full data available for outcome assessment.</t>
  </si>
  <si>
    <t>http://www.qualityforum.org/QPS/3357</t>
  </si>
  <si>
    <t xml:space="preserve">3316e </t>
  </si>
  <si>
    <r>
      <t xml:space="preserve">Safe Use of Opioids -- Concurrent Prescribing. </t>
    </r>
    <r>
      <rPr>
        <sz val="10"/>
        <rFont val="Calibri"/>
        <family val="2"/>
      </rPr>
      <t>Patients age 18 years and older prescribed two or more opioids or an opioid and benzodiazepine concurrently at discharge from a hospital-based encounter (inpatient or emergency department [ED], including observation stays)</t>
    </r>
  </si>
  <si>
    <t>X 
(remove in 2026)</t>
  </si>
  <si>
    <t>3205</t>
  </si>
  <si>
    <r>
      <rPr>
        <b/>
        <sz val="9"/>
        <color theme="1"/>
        <rFont val="Calibri"/>
        <family val="2"/>
      </rPr>
      <t>Medication Continuation Following Inpatient Psychiatric Discharge</t>
    </r>
    <r>
      <rPr>
        <sz val="9"/>
        <color theme="1"/>
        <rFont val="Calibri"/>
        <family val="2"/>
      </rPr>
      <t>. This measure assesses whether psychiatric patients admitted to an inpatient psychiatric facility (IPF) for major depressive disorder (MDD), schizophrenia, or bipolar disorder filled a prescription for evidence-based medication within 2 days prior to discharge and 30 days post-discharge. The performance period for the measure is two years</t>
    </r>
  </si>
  <si>
    <t>The numerator for this measure includes:
1. Discharges with a principal diagnosis of MDD in the denominator population for which patients were dispensed evidence-based outpatient medication within 2 days prior to discharge through 30 days post-discharge
2. Discharges with a principal diagnosis of schizophrenia in the denominator population for which patients were dispensed evidence-based outpatient medication within 2 days prior to discharge through 30 days post-discharge
3. Discharges with a principal diagnosis of bipolar disorder in the denominator population for which patients were dispensed evidence-based outpatient medication within 2 days prior to discharge through 30 days post-discharge</t>
  </si>
  <si>
    <t>The target population for this measure is Medicare fee-for-service (FFS) beneficiaries with Part D coverage aged 18 years and older discharged from an inpatient psychiatric facility with a principal diagnosis of MDD, schizophrenia, or bipolar disorder.</t>
  </si>
  <si>
    <t>Excludes discharged patients who:
1. Received ECT during the inpatient stay or follow-up period.
2. Received TMS during the inpatient stay or follow-up period.
3. Were pregnant during the inpatient stay.
4. Had a secondary diagnosis of delirium.
5. Had a principal diagnosis of schizophrenia with a secondary diagnosis of dementia.</t>
  </si>
  <si>
    <t>http://www.qualityforum.org/QPS/3205</t>
  </si>
  <si>
    <t>Endorsed (2019)</t>
  </si>
  <si>
    <t>The measure numerator is the risk-adjusted predicted estimate of the number of patients who are discharged to the community, and do not have an unplanned readmission to an acute care hospital or LTCH in the 31-day post-discharge observation window, and who remain alive during the post-discharge observation window.
This estimate starts with the observed number of discharges to community, defined as:
(i) discharges to home or self care with or without home health services, based on Patient Discharge Status Codes 01, 06, 81, or 86 on the Medicare FFS claim [2]; and
(ii) no unplanned acute or LTCH hospitalizations in the 31-day post-discharge window; and
(iii) no death in the 31-day post-discharge window.
The discharge to community outcome is risk-adjusted for patient characteristics and a statistical estimate of the facility effect beyond case-mix (described below).</t>
  </si>
  <si>
    <t>The target population for the measure is the group of Medicare FFS beneficiaries who are discharged from an IRF during the measurement period and are not excluded based on the measure exclusion criteria (see S.8. and S.9.).
The measure denominator is the risk-adjusted expected number of discharges to community. This estimate includes risk-adjustment for patient characteristics with the facility effect removed. The “expected” number of discharges to community is the predicted number of risk-adjusted discharges to community if the same patients were treated at the average facility. The logistic regression model used to calculate the denominator is developed using all non-excluded facility stays in the national data. The denominator is computed in the same way as the numerator, but the facility effect is set at the average.</t>
  </si>
  <si>
    <t>Age under 18 years;
• No short-term acute care hospital discharge within the thirty days preceding an IRF admission;
• Discharges to a psychiatric hospital;
• Discharges against medical advice;
• Discharges to disaster alternative care site or a federal hospital;
• Discharges to court/law enforcement;
• Discharges to hospice or patient stays with a hospice benefit in the 31-day post-discharge window;
• Planned discharges to an acute or LTCH setting;
• Stays for patients without continuous Part A FFS Medicare enrollment during the 12 months prior to the IRF admission date and the 31 days after the IRF discharge;
• IRF stays preceded by a short-term acute care stay for non-surgical treatment of cancer;
• Stays ending in transfer to an IRF;
• Stays with problematic claims data (e.g. anomalous records for stays that overlap wholly or in part or are otherwise erroneous or contradictory; claims not paid);
• Exhaustion of Medicare Part A benefit during the IRF stay; and
• IRF stays in facilities outside of the United States, Puerto Rico, or another U.S. territory.</t>
  </si>
  <si>
    <t>Assessment Data, Claims, Management Data</t>
  </si>
  <si>
    <t>The denominator is the total number of IRF patient stays ending in discharge to a subsequent provider (an acute care hospital, intermediate care, home under the care of a home health service organization or hospice, institutional hospice, skilled nursing facility (SNF), another IRF, a long-term care hospital (LTCH), inpatient psychiatric facility, or a Critical Access Hospital).</t>
  </si>
  <si>
    <t xml:space="preserve">The numerator is the number of IRF patient stays with an IRF-PAI discharge assessment indicating a current reconciled
medication list was provided to the subsequent provider at discharge. </t>
  </si>
  <si>
    <t>The measure denominator is the total number of IRF patient stays ending in discharge to the locations.</t>
  </si>
  <si>
    <t xml:space="preserve"> The number of IRF patient stays with an IRF-PAI discharge assessment indicating that a current reconciled medication list was provided to the patient, family, or caregiver at discharge.</t>
  </si>
  <si>
    <r>
      <t xml:space="preserve">Medicare Spending per Beneficiary-Post Acute Care  Inpatient Rehabilitation Facility Quality Reporting Program.  </t>
    </r>
    <r>
      <rPr>
        <sz val="10"/>
        <color theme="1"/>
        <rFont val="Calibri"/>
        <family val="2"/>
      </rPr>
      <t>The MSPB-PAC Measure for IRFs evaluates providers’ efficiency relative to the efficiency of the national median IRF provider.  Specifically, the MSPB-PAC Measure assesses the cost to Medicare for services during an episode of care, which consists of a treatment period and an associated services period.  The episode is triggered by an admission to an IRF stay. The treatment period begins at the trigger and ends at discharge.  The associated services period begins at the trigger and ends 30 days after the end of the treatment period (i.e., discharge).  These periods constitute the episode window during which beneficiaries’ Medicare services are counted toward the episode. The MSPB-PAC episode includes all services during the episode window that are attributable to the IRF provider and those rendered by other providers, except those services during the associated services period that are clinically unrelated to IRF responsibilities (e.g., planned care and routine screening).</t>
    </r>
  </si>
  <si>
    <r>
      <rPr>
        <b/>
        <sz val="10"/>
        <color theme="1"/>
        <rFont val="Calibri"/>
        <family val="2"/>
      </rPr>
      <t>Potentially Preventable 30-Day Post-Discharge Readmission Measure for Inpatient Rehabilitation Facility Quality Reporting Program.</t>
    </r>
    <r>
      <rPr>
        <sz val="10"/>
        <color theme="1"/>
        <rFont val="Calibri"/>
        <family val="2"/>
      </rPr>
      <t xml:space="preserve"> Potentially Preventable 30-Day Post-Discharge Readmission Measure for Inpatient Rehabilitation Facility Quality Reporting Program</t>
    </r>
  </si>
  <si>
    <r>
      <t xml:space="preserve">Potentially Preventable Within Stay Readmission Measure for Inpatient Rehabilitation Facilities. </t>
    </r>
    <r>
      <rPr>
        <sz val="10"/>
        <color theme="1"/>
        <rFont val="Calibri"/>
        <family val="2"/>
      </rPr>
      <t xml:space="preserve">All-condition risk-adjusted potentially preventable hospital readmission rates occurring during an IRF stay
</t>
    </r>
  </si>
  <si>
    <r>
      <t xml:space="preserve">Drug Regimen Review Conducted with Follow-Up for Identified Issues-Post Acute Care (PAC) Inpatient Rehabilitation Facility Quality Reporting Program. </t>
    </r>
    <r>
      <rPr>
        <sz val="10"/>
        <color theme="1"/>
        <rFont val="Calibri"/>
        <family val="2"/>
      </rPr>
      <t xml:space="preserve">Percentage of stays Inpatient Rehabilitation Facility (IRF), Long Term Care Facility (LTCH), and Skilled Nursing Facility (SNF) or care episodes Home Health (HH) in which a drug regimen review was conducted at the Admission (IRF, LTCH or SNF)/ Start of Care (SOC)/ Resumption of Care (ROC) (HH) and timely follow-up with a physician occurred each time potential clinically significant medication issues were identified throughout the stay (IRF, LTCH, or SNF) or care episode (HH).
</t>
    </r>
  </si>
  <si>
    <r>
      <rPr>
        <b/>
        <sz val="10"/>
        <color theme="1"/>
        <rFont val="Calibri"/>
        <family val="2"/>
      </rPr>
      <t>Transfer of Health Information to the Provider -- Post Acute Care</t>
    </r>
    <r>
      <rPr>
        <sz val="10"/>
        <color theme="1"/>
        <rFont val="Calibri"/>
        <family val="2"/>
      </rPr>
      <t>. This measure assesses whether a current reconciled medication list is given to the subsequent provider when an individual transitions from a post-acute care (PAC) setting to another setting. Specifically, it is calculated as the proportion of patient stays with a discharge assessment indicating that a current reconciled medication list was provided to the subsequent provider at discharge.</t>
    </r>
  </si>
  <si>
    <r>
      <rPr>
        <b/>
        <sz val="10"/>
        <color theme="1"/>
        <rFont val="Calibri"/>
        <family val="2"/>
      </rPr>
      <t>Transfer of Health Information to the Patient -- Post Acute Care</t>
    </r>
    <r>
      <rPr>
        <sz val="10"/>
        <color theme="1"/>
        <rFont val="Calibri"/>
        <family val="2"/>
      </rPr>
      <t xml:space="preserve">. This related new measure assesses whether a current reconciled medication list was provided to the patient, family, or caregiver when a patient was discharged from a PAC setting to a private home/apartment, board or care home, assisted living, group home, transitional living, or home under care of a home health service organization or hospice. </t>
    </r>
  </si>
  <si>
    <t>https://www.cms.gov/Medicare/Quality-Initiatives-Patient-Assessment-Instruments/IRF-Quality-Reporting/Downloads/Final-Specifications-for-IRF-QRP-Quality-Measures-and-SPADEs.pdf</t>
  </si>
  <si>
    <t>Replaced</t>
  </si>
  <si>
    <t>LCDS</t>
  </si>
  <si>
    <t>https://www.cms.gov/Medicare/Quality-Initiatives-Patient-Assessment-Instruments/LTCH-Quality-Reporting/Downloads/Final-Specifications-for-LTCH-QRP-Quality-Measures-and-SPADEs.pdf</t>
  </si>
  <si>
    <t>The denominator is the total number of LTCH patient stays ending in discharge to a subsequent provider (an acute care hospital, intermediate care, home under the care of a home health service organization or hospice, institutional hospice, skilled nursing facility (SNF), another IRF, a long-term care hospital (LTCH), inpatient psychiatric facility, or a Critical Access Hospital).</t>
  </si>
  <si>
    <t>The denominator for this measure is the total number of LTCH patient stays, regardless of payer, ending in discharge to a private home/apartment, board/care, assisted living, group home, transitional living, or home under care of an organized home health service organization or hospice. D</t>
  </si>
  <si>
    <t xml:space="preserve"> The number of LTCH patient stays with an LCDS discharge assessment indicating that a current reconciled medication list was provided to the patient, family, or caregiver at discharge.</t>
  </si>
  <si>
    <t>https://www.cms.gov/Medicare/Quality-Initiatives-Patient-Assessment-Instruments/NursingHomeQualityInits/Downloads/Final-Specifications-for-SNF-QRP-Quality-Measures-and-SPADEs.pdf</t>
  </si>
  <si>
    <t xml:space="preserve">The numerator is the number o SNF patient stays with an MDS 3.0 discharge assessment indicating a current reconciled
medication list was provided to the subsequent provider at discharge. </t>
  </si>
  <si>
    <t xml:space="preserve"> The number of SNF patient stays with an MDS 3.0 discharge assessment indicating that a current reconciled medication list was provided to the patient, family, or caregiver at discharge.</t>
  </si>
  <si>
    <t>The denominator is the total number of SNF patient stays ending in discharge to a subsequent provider (an acute care hospital, intermediate care, home under the care of a home health service organization or hospice, institutional hospice, skilled nursing facility (SNF), another IRF, a long-term care hospital (LTCH), inpatient psychiatric facility, or a Critical Access Hospital).</t>
  </si>
  <si>
    <t>The denominator for this measure is the total number of SNF patient stays, regardless of payer, ending in discharge to a private home/apartment, board/care, assisted living, group home, transitional living, or home under care of an organized home health service organization or hospice. D</t>
  </si>
  <si>
    <t xml:space="preserve">(i) Age under 18 years; (ii) No short-term acute care stay within 30 days prior to SNF admission; (iii) Discharges to psychiatric hospital; (iv) Discharges against medical advice; (v) Discharges to federal hospitals or disaster alternative care sites;; (vi) Patients not continuously enrolled in Part A FFS Medicare for the 12 months prior to the SNF admission date, and at least 31 days after SNF discharge date; (vii) Patients whose prior short-term acute-care stay was for non-surgical treatment of cancer; (viii) Discharges to hospice; (ix) SNF stays that end in transfer to another SNF; (x) SNF stays with claims data that are problematic (e.g., anomalous records for stays that overlap wholly or in part, or are otherwise erroneous or contradictory); (xi) Patients who received care from a provider located outside of the US, Puerto Rico, or a US territory ; (xii) discharges to court/law enforcement; (xiii) Planned discharges to an acute or LTCH setting; (xiv) Medicare Part A benefits exhausted; (xv) Swing Bed Stays in Critical Access Hospitals; (xvi) Residents who had a long-term NF stay in the 180 days preceding their hospitalization and SNF stay, with no intervening community discharge between the long-term NF stay and qualifying hospitalization for measure inclusion (i.e., baseline NF residents) </t>
  </si>
  <si>
    <t>FFY 2022</t>
  </si>
  <si>
    <r>
      <t xml:space="preserve">Percent of Patients or Residents with Pressure Ulcers that are New or Worsened. </t>
    </r>
    <r>
      <rPr>
        <sz val="9"/>
        <color theme="1"/>
        <rFont val="Calibri"/>
        <family val="2"/>
      </rPr>
      <t xml:space="preserve">This measure reports the percent of short-stay residents, or patients with Stage 2-4 pressure ulcers that are new or worsened since the prior assessment. The measure is based on data from the Minimum Data Set (MDS) 3.0 assessments of nursing home residents, the Inpatient Rehabilitation Facility Patient Assessment Instrument (IRF-PAI) Version 1.2 for Inpatient Rehabilitation Facility (IRF) patients and the Long-Term Care Hospital (LTCH) Continuity Assessment Record &amp; Evaluation (CARE) Data Set Version 1.01 and Version 2.01 assessments of LTCH patients. Data are collected in each of the three settings using standardized items that have been harmonized across the MDS 3.0, IRF-PAI Version 1.2 and LTCH CARE Data Set Version 1.01 and Version 2.01. For residents in a nursing home, the measure is calculated by examining all assessments during an episode of care for reports of Stage 2 -4 pressure ulcers that were not present or were at a lesser stage on the prior assessment. For the LTCH and IRF setting, this measure is calculated by review of a patient’s discharge assessment for reports of Stage 2 -4 pressure ulcers that were not present or were at a lesser stage at the time of the admission assessment.
For nursing home residents, this measure is restricted to the short-stay population defined as those who have accumulated 100 or fewer days in the nursing home as of the end of the target quarter. The quality measure does not include the long-stay residents who have been in the nursing home for longer than 100 days. There is a separate measure, (NQF #0679) Percent of High Risk Residents with Pressure Ulcers (Long Stay), which addresses pressure ulcers among residents for long-stay residents. </t>
    </r>
  </si>
  <si>
    <t>Repalce</t>
  </si>
  <si>
    <t xml:space="preserve">The number of HH quality episodes indicating a current reconciled medication list was provided to the admitting provider at the time of discharge or transfer. 
medication list was provided to the subsequent provider at discharge. </t>
  </si>
  <si>
    <t>The total number of HH quality episodes ending in discharge or transfer to an admitting provider (short-term general hospital, intermediate care, home care of another home health service organization or hospice,
institutional hospice, SNF, LTCH, IRF, inpatient psychiatric facility, or a critical access hospital).</t>
  </si>
  <si>
    <t>The number of HH quality episodes with an OASIS discharge assessment indicating that a current reconciled medication list was provided to the patient, family, or caregiver at discharge.</t>
  </si>
  <si>
    <t>The total number of HH quality episodes ending in discharge to an admitting provider (short-term general hospital, intermediate care, home care of another home health service organization or hospice, institutional hospice, SNF, LTCH, IRF, inpatient psychiatric facility, or a critical access hospital).</t>
  </si>
  <si>
    <t>Performance
Reporting (ACO-7)</t>
  </si>
  <si>
    <r>
      <rPr>
        <b/>
        <sz val="10"/>
        <rFont val="Calibri"/>
        <family val="2"/>
      </rPr>
      <t xml:space="preserve">Ambulatory Sensitive Condition Acute Composite. </t>
    </r>
    <r>
      <rPr>
        <sz val="10"/>
        <rFont val="Calibri"/>
        <family val="2"/>
      </rPr>
      <t>This is an AHRQ composite measure, currently used in the Physician VBP modifier, which was updated to include reporting on admissions related to only 2 conditions:  bacterial pneumonia and urinary tract infections. These admissions may occur as a result of inadequate access to ambulatory care or poorly coordinated ambulatory care. CMS notes that this measure will be risk-adjusted for demographic variables and comorbidities.</t>
    </r>
  </si>
  <si>
    <t>Clinician/Group CAHPS: ·Getting timely Care, Appointments and information; How well your doctors communicate; Patients rating of doctor; Access to Specialists;  Health Promotion and Education; Shared Decision Making; Health status/Functional Status: NQF #0006</t>
  </si>
  <si>
    <t>2888</t>
  </si>
  <si>
    <t>Risk-Standardized Acute Admission Rates for Patients with Multiple Chronic Conditions</t>
  </si>
  <si>
    <t>http://www.qualityforum.org/QPS/2888</t>
  </si>
  <si>
    <t>2372</t>
  </si>
  <si>
    <t>http://www.qualityforum.org/QPS/2372</t>
  </si>
  <si>
    <r>
      <rPr>
        <b/>
        <sz val="10"/>
        <rFont val="Calibri"/>
        <family val="2"/>
      </rPr>
      <t>Aspirin prescribed at discharge</t>
    </r>
    <r>
      <rPr>
        <sz val="10"/>
        <rFont val="Calibri"/>
        <family val="2"/>
      </rPr>
      <t>. Percentage of acute myocardial infarction (AMI) patients without aspirin contraindications who are prescribed aspirin at hospital discharge</t>
    </r>
  </si>
  <si>
    <r>
      <t xml:space="preserve">Hearing Screening Prior to Hospital Discharge.  </t>
    </r>
    <r>
      <rPr>
        <sz val="10"/>
        <rFont val="Calibri"/>
        <family val="2"/>
      </rPr>
      <t xml:space="preserve">This measure assesses the proportion of births that have been screened for hearing loss before hospital discharge.
</t>
    </r>
  </si>
  <si>
    <r>
      <t xml:space="preserve">Children's asthma care-3 home management plan of care document given to parent/caregiver. </t>
    </r>
    <r>
      <rPr>
        <sz val="10"/>
        <rFont val="Calibri"/>
        <family val="2"/>
      </rPr>
      <t>This measure assesses the proportion of pediatric asthma patients discharged from an inpatient hospital stay with a Home Management Plan of Care (HMPC) document in place. This measure is one of a set of three nationally implemented measures that address children’s asthma care (CAC-1: Relievers for Inpatient Asthma, and CAC-2: Systemic Corticosteroids for Inpatient Asthma) that are used in The Joint Commission’s accreditation process.</t>
    </r>
  </si>
  <si>
    <t>Endosrement Removed (2018)</t>
  </si>
  <si>
    <t>MUC18-150</t>
  </si>
  <si>
    <r>
      <t>Surgical Treatment Complications for Localized Prostate Cancer.</t>
    </r>
    <r>
      <rPr>
        <sz val="10"/>
        <rFont val="Calibri"/>
        <family val="2"/>
      </rPr>
      <t xml:space="preserve"> This measure analyzes hospital/facility-level variation in patient-relevant outcomes during the year after prostate-directed surgery.
Specifically, the measure uses claims to identify urinary incontinence and erectile dysfunction among patients undergoing localized prostate cancer surgery and uses this information to derive hospital-specific rates. Those outcomes are rescaled to a 0-100 scale, with 0=worst and 100=best.</t>
    </r>
  </si>
  <si>
    <t xml:space="preserve">The numerator is determined by the following (in order)  - Calculate the difference in the number of days with claims for incontinence or erectile dysfunction in the year after versus the year before prostate surgery for each patient  - Truncate (by winsorizing) to reduce the impact of outliers - Rescale the difference from 0 (worst) to 100 (best) - Calculate the mean score for each hospital, based on all of the difference values for all of the patients treated at that hospital Measure code lists include all codes required for numerator analysis. </t>
  </si>
  <si>
    <t xml:space="preserve">The denominator is determined by the following (in order): - Men with at least two ICD diagnosis codes for prostate cancer separated by at least 30 days - Codes for prostate cancer surgery (either open or minimally invasive/robotic prostatectomy) at any time after the first prostate cancer diagnosis - Age 66 or greater at time of prostate cancer diagnosis - Survived at least one year after prostate directed therapy - Continuous enrollment in Medicare Parts A &amp; B (and no HMO enrollment) from one year before through one year after prostate directed therapy Patients are then attributed to the hospital/facility associated with the claims for the procedure code for prostatectomy.  Measure code lists include all codes required for denominator analysis. </t>
  </si>
  <si>
    <t xml:space="preserve">Denominator Exclusions: - Patients with metastatic disease  - Patients with more than one non-dermatologic malignancy - Patients receiving chemotherapy - Patients receiving radiation  - Died within one year after prostatectomy The timeframe for exclusions is the year before and year after prostate cancer surgery.  Measure code lists include all codes required for exclusions. </t>
  </si>
  <si>
    <t>Never Submitted</t>
  </si>
  <si>
    <t>http://www.qualityforum.org/WorkArea/linkit.aspx?LinkIdentifier=id&amp;ItemID=88813</t>
  </si>
  <si>
    <r>
      <t xml:space="preserve">Influenza Vaccination Coverage among Healthcare Personnel </t>
    </r>
    <r>
      <rPr>
        <sz val="12"/>
        <color theme="1"/>
        <rFont val="Calibri"/>
        <family val="2"/>
      </rPr>
      <t>Percentage of healthcare personnel (HCP) who receive the influenza vaccination.</t>
    </r>
  </si>
  <si>
    <r>
      <rPr>
        <b/>
        <sz val="12"/>
        <rFont val="Calibri"/>
        <family val="2"/>
      </rPr>
      <t xml:space="preserve">Endoscopy/Poly Surveillance: Appropriate follow-up interval for normal colonoscopy in average risk patients. </t>
    </r>
    <r>
      <rPr>
        <sz val="12"/>
        <rFont val="Calibri"/>
        <family val="2"/>
      </rPr>
      <t>Percentage of patients aged 50 years and older receiving a screening colonoscopy without biopsy or polypectomy who had a recommended follow-up interval of at least 10 years for repeat colonoscopy documented in their colonoscopy report.</t>
    </r>
  </si>
  <si>
    <r>
      <rPr>
        <b/>
        <sz val="12"/>
        <rFont val="Calibri"/>
        <family val="2"/>
      </rPr>
      <t xml:space="preserve">Endoscopy/Poly Surveillance: Colonoscopy Interval for Patients with a History of Adenomatous Polyps- Avoidance of Inappropriate Use. </t>
    </r>
    <r>
      <rPr>
        <sz val="12"/>
        <rFont val="Calibri"/>
        <family val="2"/>
      </rPr>
      <t>Percentage of patients aged 18 years and older receiving a surveillance colonoscopy, with a history of a prior adenomatous polyp(s) in previous colonoscopy findings, which had an interval of 3 or more years since their last colonoscopy</t>
    </r>
  </si>
  <si>
    <r>
      <t xml:space="preserve">Facility 7-Day Risk-Standardized Hospital Visit Rate after Outpatient Colonoscopy. </t>
    </r>
    <r>
      <rPr>
        <sz val="12"/>
        <color theme="1"/>
        <rFont val="Calibri"/>
        <family val="2"/>
      </rPr>
      <t>Rate of risk-standardized, all-cause, unplanned hospital visits within 7 days of an outpatient colonoscopy among Medicare fee-for-service (FFS) patients aged 65 years and older.</t>
    </r>
  </si>
  <si>
    <t>Remove CY 2020</t>
  </si>
  <si>
    <t>Remove FY 2019</t>
  </si>
  <si>
    <t>Remove FY 2017</t>
  </si>
  <si>
    <t>Remove FY 2016</t>
  </si>
  <si>
    <t>Remove FY 2021</t>
  </si>
  <si>
    <t>Remove FY 2022</t>
  </si>
  <si>
    <t>Remove 2026</t>
  </si>
  <si>
    <t>Remove 2019</t>
  </si>
  <si>
    <r>
      <t xml:space="preserve">Hip/Knee Complication: Hospital-level Risk-Standardized Complication Rate (RSCR) following Elective Primary Total Hip Anthtroplasty (THA) and Total Knee Anthroplasty (TKA). </t>
    </r>
    <r>
      <rPr>
        <sz val="12"/>
        <rFont val="Calibri"/>
        <family val="2"/>
      </rPr>
      <t>This measure estimates a hospital-level risk-standardized complication rate (RSCR) associated with elective primary THA and TKA in patients 65 years and older. The measure uses Medicare claims data to identify complications occurring from the date of index admission to 90 days post date of the index admission.</t>
    </r>
  </si>
  <si>
    <t>Remove 2018</t>
  </si>
  <si>
    <t>Removed 2018</t>
  </si>
  <si>
    <t>Remove CY 2019</t>
  </si>
  <si>
    <t>Remove CY 2022</t>
  </si>
  <si>
    <t>Remove 2020</t>
  </si>
  <si>
    <t>X 
(Replaces previous pressure ulcer measure in FY 2020)</t>
  </si>
  <si>
    <r>
      <t>30-Day Unplanned Readmissions for Cancer Patients.</t>
    </r>
    <r>
      <rPr>
        <sz val="12"/>
        <color theme="1"/>
        <rFont val="Calibri"/>
        <family val="2"/>
      </rPr>
      <t xml:space="preserve"> 30-Day Unplanned Readmissions for Cancer Patients measure is a cancer-specific measure. It provides the rate at which all adult cancer patients covered as Fee-for-Service Medicare beneficiaries have an unplanned readmission within 30 days of discharge from an acute care hospital. The unplanned readmission is defined as a subsequent inpatient admission to a short-term acute care hospital, which occurs within 30 days of the discharge date of an eligible index admission and has an admission type of “emergency” or “urgent.”</t>
    </r>
  </si>
  <si>
    <r>
      <rPr>
        <b/>
        <sz val="12"/>
        <color theme="1"/>
        <rFont val="Calibri"/>
        <family val="2"/>
      </rPr>
      <t>Medication Continuation Following Inpatient Psychiatric Discharge</t>
    </r>
    <r>
      <rPr>
        <sz val="12"/>
        <color theme="1"/>
        <rFont val="Calibri"/>
        <family val="2"/>
      </rPr>
      <t>. This measure assesses whether psychiatric patients admitted to an inpatient psychiatric facility (IPF) for major depressive disorder (MDD), schizophrenia, or bipolar disorder filled a prescription for evidence-based medication within 2 days prior to discharge and 30 days post-discharge. The performance period for the measure is two years</t>
    </r>
  </si>
  <si>
    <r>
      <t>Surgical Treatment Complications for Localized Prostate Cancer.</t>
    </r>
    <r>
      <rPr>
        <sz val="12"/>
        <rFont val="Calibri"/>
        <family val="2"/>
      </rPr>
      <t xml:space="preserve"> This measure analyzes hospital/facility-level variation in patient-relevant outcomes during the year after prostate-directed surgery.
Specifically, the measure uses claims to identify urinary incontinence and erectile dysfunction among patients undergoing localized prostate cancer surgery and uses this information to derive hospital-specific rates. Those outcomes are rescaled to a 0-100 scale, with 0=worst and 100=best.</t>
    </r>
  </si>
  <si>
    <r>
      <t xml:space="preserve">Safe Use of Opioids -- Concurrent Prescribing. </t>
    </r>
    <r>
      <rPr>
        <sz val="12"/>
        <rFont val="Calibri"/>
        <family val="2"/>
      </rPr>
      <t>Patients age 18 years and older prescribed two or more opioids or an opioid and benzodiazepine concurrently at discharge from a hospital-based encounter (inpatient or emergency department [ED], including observation stays)</t>
    </r>
  </si>
  <si>
    <r>
      <rPr>
        <b/>
        <sz val="12"/>
        <color theme="1"/>
        <rFont val="Calibri"/>
        <family val="2"/>
      </rPr>
      <t>Transfer of Health Information to the Provider -- Post Acute Care</t>
    </r>
    <r>
      <rPr>
        <sz val="12"/>
        <color theme="1"/>
        <rFont val="Calibri"/>
        <family val="2"/>
      </rPr>
      <t>. This measure assesses whether a current reconciled medication list is given to the subsequent provider when an individual transitions from a post-acute care (PAC) setting to another setting. Specifically, it is calculated as the proportion of patient stays with a discharge assessment indicating that a current reconciled medication list was provided to the subsequent provider at discharge.</t>
    </r>
  </si>
  <si>
    <r>
      <rPr>
        <b/>
        <sz val="12"/>
        <color theme="1"/>
        <rFont val="Calibri"/>
        <family val="2"/>
      </rPr>
      <t>Transfer of Health Information to the Patient -- Post Acute Care</t>
    </r>
    <r>
      <rPr>
        <sz val="12"/>
        <color theme="1"/>
        <rFont val="Calibri"/>
        <family val="2"/>
      </rPr>
      <t xml:space="preserve">. This related new measure assesses whether a current reconciled medication list was provided to the patient, family, or caregiver when a patient was discharged from a PAC setting to a private home/apartment, board or care home, assisted living, group home, transitional living, or home under care of a home health service organization or hospice. </t>
    </r>
  </si>
  <si>
    <r>
      <rPr>
        <b/>
        <sz val="11"/>
        <color theme="1"/>
        <rFont val="Calibri"/>
        <family val="2"/>
      </rPr>
      <t xml:space="preserve">Drug Regimen Review Conducted with Follow-Up for Identified Issues-Post Acute Care (PAC) Skilled Nursing Facility Quality Reporting Program. </t>
    </r>
    <r>
      <rPr>
        <sz val="11"/>
        <color theme="1"/>
        <rFont val="Calibri"/>
        <family val="2"/>
      </rPr>
      <t>Percentage of stays Inpatient Rehabilitation Facility (IRF), Long Term Care Facility (LTCH), and Skilled Nursing Facility (SNF) or care episodes Home Health (HH) in which a drug regimen review was conducted at the Admission (IRF, LTCH or SNF)/ Start of Care (SOC)/ Resumption of Care (ROC) (HH) and timely follow-up with a physician occurred each time potential clinically significant medication issues were identified throughout the stay (IRF, LTCH, or SNF) or care episode (HH).</t>
    </r>
  </si>
  <si>
    <r>
      <t xml:space="preserve">Hospital-Level, Risk-Standardized Payment Associated with an Episode-of-Care for Primary Elective THA/TKA. </t>
    </r>
    <r>
      <rPr>
        <sz val="12"/>
        <rFont val="Calibri"/>
        <family val="2"/>
      </rPr>
      <t xml:space="preserve">This measure would assess hospital risk-standardized payments associated with THA/TKA over 90 days, beginning with the date of an index admission.  Based on input from a technical expert panel, CMS creates an episode that includes all payments for the initial 30 days of the episode, and all payments for a predefined set of care settings and services for days 31 through 90.  </t>
    </r>
  </si>
  <si>
    <t>Remove FY 2023</t>
  </si>
  <si>
    <t>Voluntary; Mandatory in 2026</t>
  </si>
  <si>
    <r>
      <rPr>
        <b/>
        <sz val="10"/>
        <color theme="1"/>
        <rFont val="Calibri"/>
        <family val="2"/>
      </rPr>
      <t xml:space="preserve">Discharge to Community-Post Acute Care (PAC) Inpatient Rehabilitation Facility Quality Reporting Program. </t>
    </r>
    <r>
      <rPr>
        <sz val="10"/>
        <color theme="1"/>
        <rFont val="Calibri"/>
        <family val="2"/>
      </rPr>
      <t xml:space="preserve">This measure describes the risk-standardized rate of Medicare fee-for-service (FFS) patients/residents/persons who are discharged to the community following a post-acute stay/episode, and do not have an unplanned (re)admission to an acute care hospital or LTCH in the 31 days following discharge to community, and remain alive during the 31 days following discharge to community.  The specifications for this measure are updated to remove baseline nursing facility residents beginning with the FY 2020 IRF QRP. </t>
    </r>
  </si>
  <si>
    <r>
      <t>Discharge to Community-Post Acute Care (PAC) Skilled Nursing Facility Quality Reporting Program.</t>
    </r>
    <r>
      <rPr>
        <sz val="9"/>
        <color theme="1"/>
        <rFont val="Calibri"/>
        <family val="2"/>
      </rPr>
      <t xml:space="preserve"> This measure describes the risk-standardized rate of Medicare fee-for-service (FFS) patients/residents/persons who are discharged to the community following a post-acute stay/episode, and do not have an unplanned (re)admission to an acute care hospital or LTCH in the 31 days following discharge to community, and remain alive during the 31 days following discharge to community. The specifications for this
measure are updated to remove baseline nursing facility residents.</t>
    </r>
  </si>
  <si>
    <r>
      <t>SNF Potentially Preventable Readmissions after Hospital Discharge.</t>
    </r>
    <r>
      <rPr>
        <sz val="9"/>
        <color theme="1"/>
        <rFont val="Calibri"/>
        <family val="2"/>
      </rPr>
      <t xml:space="preserve"> Name change in FFY 2020 SNF PPS final rule. All-condition risk-adjusted potentially preventable hospital readmission rates (required under PAMA)
</t>
    </r>
  </si>
  <si>
    <t>Remove 2017</t>
  </si>
  <si>
    <r>
      <rPr>
        <b/>
        <sz val="12"/>
        <color theme="1"/>
        <rFont val="Calibri"/>
        <family val="2"/>
      </rPr>
      <t>Patient Safety for Selected Indicators</t>
    </r>
    <r>
      <rPr>
        <sz val="12"/>
        <color theme="1"/>
        <rFont val="Calibri"/>
        <family val="2"/>
      </rPr>
      <t xml:space="preserve"> (modified version of PSI-90). </t>
    </r>
  </si>
  <si>
    <r>
      <rPr>
        <b/>
        <sz val="11"/>
        <color theme="1"/>
        <rFont val="Calibri"/>
        <family val="2"/>
      </rPr>
      <t xml:space="preserve">Discharge to Community-Post Acute Care (PAC) Long-Term Care Hospital Quality Reporting Program. Updated to remove baseline nursing facility residents. </t>
    </r>
    <r>
      <rPr>
        <sz val="11"/>
        <color theme="1"/>
        <rFont val="Calibri"/>
        <family val="2"/>
      </rPr>
      <t>This measure describes the risk-standardized rate of Medicare fee-for-service (FFS) patients/residents/persons who are discharged to the community following a post-acute stay/episode, and do not have an unplanned (re)admission to an acute care hospital or LTCH in the 31 days following discharge to community, and remain alive during the 31 days following discharge to community.</t>
    </r>
  </si>
  <si>
    <r>
      <t>Discharge to Community-Post Acute Care (PAC) Skilled Nursing Facility Quality Reporting Program.</t>
    </r>
    <r>
      <rPr>
        <sz val="11"/>
        <color theme="1"/>
        <rFont val="Calibri"/>
        <family val="2"/>
      </rPr>
      <t xml:space="preserve">  Updated to remove baseline nursing facility residents. This measure describes the risk-standardized rate of Medicare fee-for-service (FFS) patients/residents/persons who are discharged to the community following a post-acute stay/episode, and do not have an unplanned (re)admission to an acute care hospital or LTCH in the 31 days following discharge to community, and remain alive during the 31 days following discharge to community.</t>
    </r>
  </si>
  <si>
    <r>
      <rPr>
        <b/>
        <sz val="12"/>
        <color theme="1"/>
        <rFont val="Calibri"/>
        <family val="2"/>
      </rPr>
      <t xml:space="preserve">Discharge to Community-Post Acute Care (PAC) Inpatient Rehabilitation Facility Quality Reporting Program. Updated to remove baseline nursing facility residents.  </t>
    </r>
    <r>
      <rPr>
        <sz val="12"/>
        <color theme="1"/>
        <rFont val="Calibri"/>
        <family val="2"/>
      </rPr>
      <t>This measure describes the risk-standardized rate of Medicare fee-for-service (FFS) patients/residents/persons who are discharged to the community following a post-acute stay/episode, and do not have an unplanned (re)admission to an acute care hospital or LTCH in the 31 days following discharge to community, and remain alive during the 31 days following discharge to community.</t>
    </r>
  </si>
  <si>
    <r>
      <rPr>
        <b/>
        <sz val="11"/>
        <color theme="1"/>
        <rFont val="Calibri"/>
        <family val="2"/>
      </rPr>
      <t xml:space="preserve">Discharge to Community-Post Acute Care (PAC) Long-Term Care Hospital Quality Reporting Program.  </t>
    </r>
    <r>
      <rPr>
        <sz val="11"/>
        <color theme="1"/>
        <rFont val="Calibri"/>
        <family val="2"/>
      </rPr>
      <t>This measure describes the risk-standardized rate of Medicare fee-for-service (FFS) patients/residents/persons who are discharged to the community following a post-acute stay/episode, and do not have an unplanned (re)admission to an acute care hospital or LTCH in the 31 days following discharge to community, and remain alive during the 31 days following discharge to community. The specifications for this measure are updated to remove baseline nursing facility residents.</t>
    </r>
  </si>
  <si>
    <t>HH</t>
  </si>
  <si>
    <t>Perinatal Care 
(ePC-01)</t>
  </si>
  <si>
    <t>Perinatal Care 
(ePC-05)</t>
  </si>
  <si>
    <t>Remove
 CY2020
Reporting</t>
  </si>
  <si>
    <t>Perinatal Care
ePC-02</t>
  </si>
  <si>
    <r>
      <t xml:space="preserve">Cesarean Birth: </t>
    </r>
    <r>
      <rPr>
        <sz val="10"/>
        <rFont val="Calibri"/>
        <family val="2"/>
      </rPr>
      <t>Nulliparous women with a term, singleton baby in a vertex position delivered by cesarean birth</t>
    </r>
  </si>
  <si>
    <t>Adopted CY2020 Reporting</t>
  </si>
  <si>
    <t>Remove CY 2017 Reporting</t>
  </si>
  <si>
    <t>Remove 2020 Reporting</t>
  </si>
  <si>
    <t>Remove 2017 Reporting</t>
  </si>
  <si>
    <t>Remove CY 2020 Reporting</t>
  </si>
  <si>
    <t>FFY2021</t>
  </si>
  <si>
    <t>FFY2022</t>
  </si>
  <si>
    <t>X-Tranfer of Health Information Domain</t>
  </si>
  <si>
    <t>X-Functional Status Domain</t>
  </si>
  <si>
    <t>X-Transfer of Health Information Domain</t>
  </si>
  <si>
    <t>X - Transfer of Health Information Domain</t>
  </si>
  <si>
    <t>Opioid Measures</t>
  </si>
  <si>
    <t>COMP–HIP–KNEE*</t>
  </si>
  <si>
    <t>Quality Program Reference Guides</t>
  </si>
  <si>
    <r>
      <t xml:space="preserve">MORT–30–CABG </t>
    </r>
    <r>
      <rPr>
        <b/>
        <sz val="12"/>
        <color rgb="FFFF0000"/>
        <rFont val="Arial"/>
        <family val="2"/>
        <scheme val="minor"/>
      </rPr>
      <t>(NEW)</t>
    </r>
  </si>
  <si>
    <r>
      <rPr>
        <vertAlign val="superscript"/>
        <sz val="14"/>
        <color indexed="8"/>
        <rFont val="Calibri"/>
        <family val="2"/>
      </rPr>
      <t>5</t>
    </r>
    <r>
      <rPr>
        <sz val="14"/>
        <color indexed="8"/>
        <rFont val="Calibri"/>
        <family val="2"/>
      </rPr>
      <t xml:space="preserve">The Domain Weight is a weight applied to each domain to calculate a hospital-specific TPS.  A hospital's weighted TPS is compared to TPSs for all hospitals to determine the hospital-specific gain or loss under the program.  If hospitals do not meet the minimum requirements on one or more domain, the other domains are proportionately reweighted to determine a TPS.  For the FFY 2023 program, hospitals are required to be scored on 3 of the 4 domains to be eligible for the program. </t>
    </r>
  </si>
  <si>
    <t>MORT–30–CABG</t>
  </si>
  <si>
    <t>3 Cases</t>
  </si>
  <si>
    <t>Patient Safety and Adverse Events (Composite)</t>
  </si>
  <si>
    <r>
      <t xml:space="preserve">PSI-90* </t>
    </r>
    <r>
      <rPr>
        <b/>
        <sz val="12"/>
        <color rgb="FFFF0000"/>
        <rFont val="Arial"/>
        <family val="2"/>
        <scheme val="minor"/>
      </rPr>
      <t>(NEW)</t>
    </r>
  </si>
  <si>
    <t>Measures, Performance Standards, Evaluation Periods, and Other Program Details for the FFY 2023 VBP Program</t>
  </si>
  <si>
    <t>Value Based Purchasing (VBP) Overview: FFY 2023 Program</t>
  </si>
  <si>
    <t>Applicable conditions, performance timeframes, and other details for the FFY 2021, 2022, and 2023 programs</t>
  </si>
  <si>
    <t>Voluntary (mandatory FY 2026)</t>
  </si>
  <si>
    <t>3316e</t>
  </si>
  <si>
    <t>https://cmit.cms.gov/CMIT_public/ViewMeasure?MeasureId=3341</t>
  </si>
  <si>
    <t>Patients age 18 years and older prescribed an opioid or a benzodiazepine at discharge from a hospital-based encounter (inpatient stay less than or equal to 120 days or emergency department encounters, including observation stays) during the measurement period</t>
  </si>
  <si>
    <t>Denominator exclusions: The following encounters are excluded from the denominator:
- Encounters for patients with an active diagnosis of cancer during the encounter
- Encounters for patients who are ordered for palliative care during the encounter
- Inpatient encounters with length of stay greater than 120 days</t>
  </si>
  <si>
    <t>Patients prescribed two or more opioids or an opioid and benzodiazepine at discharge.</t>
  </si>
  <si>
    <t>Process</t>
  </si>
  <si>
    <r>
      <rPr>
        <b/>
        <sz val="10"/>
        <color theme="1"/>
        <rFont val="Calibri"/>
        <family val="2"/>
      </rPr>
      <t>Safe Use of Opioids - Concurrent Prescribing (eCQM)</t>
    </r>
    <r>
      <rPr>
        <sz val="10"/>
        <color theme="1"/>
        <rFont val="Calibri"/>
        <family val="2"/>
      </rPr>
      <t>. Patients age 18 years and older prescribed two or more opioids or an opioid and benzodiazepine concurrently at discharge from a hospital-based encounter (inpatient or emergency department [ED], including observation stays)</t>
    </r>
  </si>
  <si>
    <t>Voluntary CY 2021 Reporting; Mandatory CY 2022 Reporting</t>
  </si>
  <si>
    <r>
      <t>Hospital Consumer Assessment of Healthcare Providers and Systems</t>
    </r>
    <r>
      <rPr>
        <sz val="10"/>
        <rFont val="Calibri"/>
        <family val="2"/>
      </rPr>
      <t>. A 29-item survey instrument that produces 10 publicly reported measures:
6 multi-item measures (communication with doctors, communication with nurses, responsiveness of hospital staff, communication about medicines, discharge information and care transition); and
4 single-item measures (cleanliness of the hospital environment, quietness of the hospital environment, overall rating of the hospital, and recommendation of hospital).
Note: The HCAHPS Survey originally included three items about pain which formed a composite measure, Pain Management. CMS discontinued publicly reporting this measure in July 2018. In January 2018, CMS replaced the original HCAHPS pain items with three items that asked about communication about pain. In compliance with the Substance Use-Disorder Prevention that Promotes Opioid Recovery and Treatment (SUPPORT) for Patients and Communities Act (Pub. L. 115-271) of 2018 (Section 6104), CMS will remove the new communication about pain items from the HCAHPS Survey beginning with October 2019 discharges.</t>
    </r>
  </si>
  <si>
    <r>
      <t>Hospital Consumer Assessment of Healthcare Providers and Systems</t>
    </r>
    <r>
      <rPr>
        <sz val="12"/>
        <rFont val="Calibri"/>
        <family val="2"/>
      </rPr>
      <t>. A 29-item survey instrument that produces 10 publicly reported measures:
6 multi-item measures (communication with doctors, communication with nurses, responsiveness of hospital staff, communication about medicines, discharge information and care transition); and
4 single-item measures (cleanliness of the hospital environment, quietness of the hospital environment, overall rating of the hospital, and recommendation of hospital).
Note: The HCAHPS Survey originally included three items about pain which formed a composite measure, Pain Management. CMS discontinued publicly reporting this measure in July 2018. In January 2018, CMS replaced the original HCAHPS pain items with three items that asked about communication about pain. In compliance with the Substance Use-Disorder Prevention that Promotes Opioid Recovery and Treatment (SUPPORT) for Patients and Communities Act (Pub. L. 115-271) of 2018 (Section 6104), CMS will remove the new communication about pain items from the HCAHPS Survey beginning with October 2019 discharges.</t>
    </r>
  </si>
  <si>
    <r>
      <t>Hospital Consumer Assessment of Healthcare Providers and Systems</t>
    </r>
    <r>
      <rPr>
        <sz val="10"/>
        <rFont val="Calibri"/>
        <family val="2"/>
      </rPr>
      <t>. a 29-item survey instrument that produces 10 publicly reported measures:
6 multi-item measures (communication with doctors, communication with nurses, responsiveness of hospital staff, communication about medicines, discharge information and care transition); and
4 single-item measures (cleanliness of the hospital environment, quietness of the hospital environment, overall rating of the hospital, and recommendation of hospital).
Note: The HCAHPS Survey originally included three items about pain which formed a composite measure, Pain Management. CMS discontinued publicly reporting this measure in July 2018. In January 2018, CMS replaced the original HCAHPS pain items with three items that asked about communication about pain. In compliance with the Substance Use-Disorder Prevention that Promotes Opioid Recovery and Treatment (SUPPORT) for Patients and Communities Act (Pub. L. 115-271) of 2018 (Section 6104), CMS will remove the new communication about pain items from the HCAHPS Survey beginning with October 2019 discharges.</t>
    </r>
  </si>
  <si>
    <r>
      <t xml:space="preserve">Hospital-Wide All-Cause Unplanned Readmission Measure (HWR). </t>
    </r>
    <r>
      <rPr>
        <sz val="10"/>
        <rFont val="Calibri"/>
        <family val="2"/>
      </rPr>
      <t>The measure estimates a hospital-level risk-standardized readmission rate (RSRR) of unplanned, all-cause readmission after admission for any eligible condition within 30 days of hospital discharge. The measure reports a single summary risk-standardized readmission rate (RSRR), derived from the volume-weighted results of five different models, one for each of the following specialty cohorts based on groups of discharge condition categories or procedure categories: surgery/gynecology, general medicine, cardiorespiratory, cardiovascular, and neurology, each of which will be described in greater detail below. The measure also indicates the hospital-level standardized risk ratios (SRR) for each of these five specialty cohorts. The outcome is defined as unplanned readmission for any cause within 30 days of the discharge date for the index admission. Admissions for planned procedures that are not accompanied by an acute diagnosis do not count as readmissions in the measure outcome. The target population is patients 18 and over. CMS annually reports the measure for patients who are 65 years or older and are enrolled in fee-for-service (FFS) Medicare and hospitalized in non-federal hospitals. 
Beginning with the FY 2026 payment determination, this measure will be replaced by the Hybrid HWR measure.</t>
    </r>
  </si>
  <si>
    <r>
      <t>Hospital Consumer Assessment of Healthcare Providers and Systems</t>
    </r>
    <r>
      <rPr>
        <sz val="10"/>
        <rFont val="Calibri"/>
        <family val="2"/>
      </rPr>
      <t>. A 32-item survey instrument that produces 11 publicly reported measures: 7 multi-item measures (communication with doctors, communication with nurses, responsiveness of hospital staff, pain control* before 2018, communication about medicines, discharge information and care transition); and 4 single-item measures (cleanliness of the hospital environment, quietness of the hospital environment, overall rating of the hospital, and recommendation of hospital)</t>
    </r>
  </si>
  <si>
    <t>FY2024</t>
  </si>
  <si>
    <t>CY 2023</t>
  </si>
  <si>
    <t>0499</t>
  </si>
  <si>
    <t>Endorsement Removed (2018)</t>
  </si>
  <si>
    <t>CY2023</t>
  </si>
  <si>
    <t>CY2024</t>
  </si>
  <si>
    <t>Endorsed (2020)</t>
  </si>
  <si>
    <t>Claims, Enrollment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</si>
</sst>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44" formatCode="_(&quot;$&quot;* #,##0.00_);_(&quot;$&quot;* \(#,##0.00\);_(&quot;$&quot;* &quot;-&quot;??_);_(@_)"/>
    <numFmt numFmtId="43" formatCode="_(* #,##0.00_);_(* \(#,##0.00\);_(* &quot;-&quot;??_);_(@_)"/>
    <numFmt numFmtId="164" formatCode="dd\-mmm\-yy"/>
    <numFmt numFmtId="165" formatCode="m/d;@"/>
    <numFmt numFmtId="166" formatCode="0.00_)"/>
    <numFmt numFmtId="167" formatCode="General_)"/>
    <numFmt numFmtId="168" formatCode="0.000"/>
    <numFmt numFmtId="169" formatCode="0.0000%"/>
    <numFmt numFmtId="170" formatCode="&quot;$&quot;#,##0.00;[Red]&quot;$&quot;#,##0.00"/>
    <numFmt numFmtId="171" formatCode="_(* #,##0_);_(* \(#,##0\);_(* &quot;-&quot;??_);_(@_)"/>
    <numFmt numFmtId="172" formatCode="_(&quot;$&quot;* #,##0_);_(&quot;$&quot;* \(#,##0\);_(&quot;$&quot;* &quot;-&quot;??_);_(@_)"/>
    <numFmt numFmtId="173" formatCode="0.0%"/>
    <numFmt numFmtId="174" formatCode="0.000000"/>
  </numFmts>
  <fonts count="202" x14ac:knownFonts="1">
    <font>
      <sz val="11"/>
      <color theme="1"/>
      <name val="Arial"/>
      <family val="2"/>
      <scheme val="minor"/>
    </font>
    <font>
      <sz val="10"/>
      <color theme="1"/>
      <name val="Arial"/>
      <family val="2"/>
      <scheme val="minor"/>
    </font>
    <font>
      <b/>
      <sz val="10"/>
      <name val="Arial"/>
      <family val="2"/>
      <scheme val="minor"/>
    </font>
    <font>
      <b/>
      <sz val="12"/>
      <color theme="1"/>
      <name val="Arial"/>
      <family val="2"/>
      <scheme val="minor"/>
    </font>
    <font>
      <b/>
      <sz val="12"/>
      <color theme="9" tint="-0.499984740745262"/>
      <name val="Arial"/>
      <family val="2"/>
      <scheme val="minor"/>
    </font>
    <font>
      <sz val="10"/>
      <color theme="1"/>
      <name val="Calibri"/>
      <family val="2"/>
    </font>
    <font>
      <b/>
      <sz val="12"/>
      <color theme="4" tint="0.39997558519241921"/>
      <name val="Arial"/>
      <family val="2"/>
      <scheme val="minor"/>
    </font>
    <font>
      <sz val="12"/>
      <color theme="1"/>
      <name val="Arial"/>
      <family val="2"/>
    </font>
    <font>
      <sz val="8"/>
      <color rgb="FF000000"/>
      <name val="Arial"/>
      <family val="2"/>
      <scheme val="minor"/>
    </font>
    <font>
      <b/>
      <sz val="10"/>
      <color theme="1"/>
      <name val="Calibri"/>
      <family val="2"/>
    </font>
    <font>
      <i/>
      <sz val="10"/>
      <color theme="1"/>
      <name val="Calibri"/>
      <family val="2"/>
    </font>
    <font>
      <sz val="10"/>
      <color rgb="FF000000"/>
      <name val="Calibri"/>
      <family val="2"/>
    </font>
    <font>
      <b/>
      <u/>
      <sz val="10"/>
      <color theme="1"/>
      <name val="Calibri"/>
      <family val="2"/>
    </font>
    <font>
      <sz val="10"/>
      <color theme="4" tint="0.39997558519241921"/>
      <name val="Calibri"/>
      <family val="2"/>
    </font>
    <font>
      <b/>
      <sz val="10"/>
      <name val="Calibri"/>
      <family val="2"/>
    </font>
    <font>
      <sz val="10"/>
      <name val="Calibri"/>
      <family val="2"/>
    </font>
    <font>
      <sz val="10"/>
      <color theme="1"/>
      <name val="Arial"/>
      <family val="2"/>
    </font>
    <font>
      <b/>
      <sz val="10"/>
      <color theme="1"/>
      <name val="Arial"/>
      <family val="2"/>
    </font>
    <font>
      <b/>
      <sz val="10"/>
      <color rgb="FF000000"/>
      <name val="Arial"/>
      <family val="2"/>
    </font>
    <font>
      <b/>
      <sz val="11"/>
      <color theme="9" tint="-0.499984740745262"/>
      <name val="Calibri"/>
      <family val="2"/>
    </font>
    <font>
      <sz val="11"/>
      <color theme="1"/>
      <name val="Calibri"/>
      <family val="2"/>
    </font>
    <font>
      <b/>
      <sz val="11"/>
      <color theme="7" tint="-0.249977111117893"/>
      <name val="Calibri"/>
      <family val="2"/>
    </font>
    <font>
      <b/>
      <sz val="11"/>
      <color theme="1"/>
      <name val="Calibri"/>
      <family val="2"/>
    </font>
    <font>
      <i/>
      <sz val="11"/>
      <color theme="1"/>
      <name val="Calibri"/>
      <family val="2"/>
    </font>
    <font>
      <b/>
      <sz val="11"/>
      <color theme="4" tint="0.39997558519241921"/>
      <name val="Calibri"/>
      <family val="2"/>
    </font>
    <font>
      <b/>
      <sz val="11"/>
      <color rgb="FFFF0000"/>
      <name val="Calibri"/>
      <family val="2"/>
    </font>
    <font>
      <sz val="9"/>
      <color theme="1"/>
      <name val="Calibri"/>
      <family val="2"/>
    </font>
    <font>
      <b/>
      <sz val="11"/>
      <name val="Calibri"/>
      <family val="2"/>
    </font>
    <font>
      <sz val="11"/>
      <color rgb="FF000000"/>
      <name val="Calibri"/>
      <family val="2"/>
    </font>
    <font>
      <b/>
      <sz val="10"/>
      <color theme="7" tint="-0.499984740745262"/>
      <name val="Arial"/>
      <family val="2"/>
      <scheme val="minor"/>
    </font>
    <font>
      <b/>
      <sz val="10"/>
      <color rgb="FF000000"/>
      <name val="Arial"/>
      <family val="2"/>
      <scheme val="minor"/>
    </font>
    <font>
      <b/>
      <sz val="14"/>
      <color theme="1"/>
      <name val="Calibri"/>
      <family val="2"/>
    </font>
    <font>
      <b/>
      <sz val="14"/>
      <color theme="1"/>
      <name val="Arial"/>
      <family val="2"/>
      <scheme val="minor"/>
    </font>
    <font>
      <b/>
      <sz val="11"/>
      <color theme="1"/>
      <name val="Arial"/>
      <family val="2"/>
      <scheme val="minor"/>
    </font>
    <font>
      <sz val="11"/>
      <color theme="1"/>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11"/>
      <color theme="0"/>
      <name val="Arial"/>
      <family val="2"/>
      <scheme val="minor"/>
    </font>
    <font>
      <sz val="11"/>
      <color indexed="8"/>
      <name val="Calibri"/>
      <family val="2"/>
    </font>
    <font>
      <sz val="9"/>
      <color theme="1"/>
      <name val="Arial"/>
      <family val="2"/>
      <scheme val="minor"/>
    </font>
    <font>
      <b/>
      <sz val="10"/>
      <color rgb="FF000000"/>
      <name val="Calibri"/>
      <family val="2"/>
    </font>
    <font>
      <sz val="9"/>
      <color theme="1"/>
      <name val="Arial"/>
      <family val="2"/>
    </font>
    <font>
      <b/>
      <sz val="12"/>
      <color theme="1"/>
      <name val="Calibri"/>
      <family val="2"/>
    </font>
    <font>
      <sz val="12"/>
      <color theme="1"/>
      <name val="Calibri"/>
      <family val="2"/>
    </font>
    <font>
      <sz val="12"/>
      <color rgb="FF000000"/>
      <name val="Calibri"/>
      <family val="2"/>
    </font>
    <font>
      <b/>
      <sz val="12"/>
      <color rgb="FF000000"/>
      <name val="Calibri"/>
      <family val="2"/>
    </font>
    <font>
      <b/>
      <sz val="12"/>
      <name val="Calibri"/>
      <family val="2"/>
    </font>
    <font>
      <sz val="12"/>
      <name val="Calibri"/>
      <family val="2"/>
    </font>
    <font>
      <sz val="11"/>
      <name val="Arial"/>
      <family val="2"/>
      <scheme val="minor"/>
    </font>
    <font>
      <b/>
      <sz val="12"/>
      <color theme="0"/>
      <name val="Calibri"/>
      <family val="2"/>
    </font>
    <font>
      <sz val="12"/>
      <color theme="0"/>
      <name val="Calibri"/>
      <family val="2"/>
    </font>
    <font>
      <b/>
      <i/>
      <sz val="12"/>
      <color theme="0"/>
      <name val="Calibri"/>
      <family val="2"/>
    </font>
    <font>
      <sz val="11"/>
      <name val="Calibri"/>
      <family val="2"/>
    </font>
    <font>
      <b/>
      <sz val="12"/>
      <name val="Arial"/>
      <family val="2"/>
      <scheme val="minor"/>
    </font>
    <font>
      <b/>
      <sz val="10"/>
      <name val="Arial"/>
      <family val="2"/>
    </font>
    <font>
      <sz val="10"/>
      <name val="Arial"/>
      <family val="2"/>
      <scheme val="minor"/>
    </font>
    <font>
      <b/>
      <sz val="10"/>
      <color theme="0"/>
      <name val="Arial"/>
      <family val="2"/>
    </font>
    <font>
      <b/>
      <sz val="10"/>
      <color theme="0"/>
      <name val="Calibri"/>
      <family val="2"/>
    </font>
    <font>
      <sz val="10"/>
      <color theme="0"/>
      <name val="Calibri"/>
      <family val="2"/>
    </font>
    <font>
      <sz val="9"/>
      <name val="Arial"/>
      <family val="2"/>
      <scheme val="minor"/>
    </font>
    <font>
      <sz val="9"/>
      <name val="Calibri"/>
      <family val="2"/>
    </font>
    <font>
      <sz val="11"/>
      <color theme="0"/>
      <name val="Calibri"/>
      <family val="2"/>
    </font>
    <font>
      <b/>
      <sz val="11"/>
      <color theme="0"/>
      <name val="Calibri"/>
      <family val="2"/>
    </font>
    <font>
      <sz val="8"/>
      <color theme="1"/>
      <name val="Arial"/>
      <family val="2"/>
      <scheme val="minor"/>
    </font>
    <font>
      <b/>
      <sz val="10"/>
      <color rgb="FFFF0000"/>
      <name val="Arial"/>
      <family val="2"/>
      <scheme val="minor"/>
    </font>
    <font>
      <b/>
      <sz val="9"/>
      <color theme="0"/>
      <name val="Calibri"/>
      <family val="2"/>
    </font>
    <font>
      <b/>
      <sz val="9"/>
      <name val="Calibri"/>
      <family val="2"/>
    </font>
    <font>
      <b/>
      <sz val="9"/>
      <color theme="1"/>
      <name val="Calibri"/>
      <family val="2"/>
    </font>
    <font>
      <u/>
      <sz val="11"/>
      <color theme="10"/>
      <name val="Arial"/>
      <family val="2"/>
      <scheme val="minor"/>
    </font>
    <font>
      <i/>
      <sz val="10"/>
      <name val="Calibri"/>
      <family val="2"/>
    </font>
    <font>
      <i/>
      <sz val="9"/>
      <color theme="1"/>
      <name val="Calibri"/>
      <family val="2"/>
    </font>
    <font>
      <i/>
      <sz val="12"/>
      <color theme="1"/>
      <name val="Calibri"/>
      <family val="2"/>
    </font>
    <font>
      <b/>
      <sz val="10"/>
      <color theme="1"/>
      <name val="Arial"/>
      <family val="2"/>
      <scheme val="minor"/>
    </font>
    <font>
      <b/>
      <sz val="9"/>
      <color theme="1"/>
      <name val="Arial"/>
      <family val="2"/>
      <scheme val="minor"/>
    </font>
    <font>
      <b/>
      <sz val="9"/>
      <name val="Arial"/>
      <family val="2"/>
      <scheme val="minor"/>
    </font>
    <font>
      <sz val="11"/>
      <color indexed="9"/>
      <name val="Calibri"/>
      <family val="2"/>
    </font>
    <font>
      <sz val="11"/>
      <color rgb="FF9C0006"/>
      <name val="Calibri"/>
      <family val="2"/>
    </font>
    <font>
      <b/>
      <sz val="11"/>
      <color rgb="FFFA7D00"/>
      <name val="Calibri"/>
      <family val="2"/>
    </font>
    <font>
      <b/>
      <sz val="11"/>
      <color indexed="9"/>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name val="MS Sans Serif"/>
      <family val="2"/>
    </font>
    <font>
      <b/>
      <sz val="11"/>
      <color rgb="FF3F3F3F"/>
      <name val="Calibri"/>
      <family val="2"/>
    </font>
    <font>
      <b/>
      <sz val="18"/>
      <color theme="3"/>
      <name val="Cambria"/>
      <family val="2"/>
    </font>
    <font>
      <b/>
      <sz val="11"/>
      <color indexed="8"/>
      <name val="Calibri"/>
      <family val="2"/>
    </font>
    <font>
      <sz val="11"/>
      <color indexed="10"/>
      <name val="Calibri"/>
      <family val="2"/>
    </font>
    <font>
      <b/>
      <sz val="9"/>
      <name val="Arial"/>
      <family val="2"/>
    </font>
    <font>
      <b/>
      <sz val="10"/>
      <color rgb="FFFF0000"/>
      <name val="Calibri"/>
      <family val="2"/>
    </font>
    <font>
      <sz val="11"/>
      <color rgb="FF333333"/>
      <name val="Arial"/>
      <family val="2"/>
      <scheme val="minor"/>
    </font>
    <font>
      <sz val="9"/>
      <color indexed="81"/>
      <name val="Tahoma"/>
      <family val="2"/>
    </font>
    <font>
      <b/>
      <sz val="9"/>
      <color indexed="81"/>
      <name val="Tahoma"/>
      <family val="2"/>
    </font>
    <font>
      <sz val="10"/>
      <color rgb="FF333333"/>
      <name val="Calibri"/>
      <family val="2"/>
    </font>
    <font>
      <sz val="10"/>
      <color indexed="8"/>
      <name val="Arial"/>
      <family val="2"/>
    </font>
    <font>
      <sz val="10"/>
      <name val="Arial"/>
      <family val="2"/>
    </font>
    <font>
      <b/>
      <i/>
      <sz val="16"/>
      <name val="Helv"/>
    </font>
    <font>
      <sz val="8"/>
      <name val="Helv"/>
    </font>
    <font>
      <sz val="10"/>
      <name val="Verdana"/>
      <family val="2"/>
    </font>
    <font>
      <sz val="10"/>
      <color theme="0"/>
      <name val="Arial"/>
      <family val="2"/>
    </font>
    <font>
      <sz val="10"/>
      <color rgb="FF9C0006"/>
      <name val="Arial"/>
      <family val="2"/>
    </font>
    <font>
      <b/>
      <sz val="10"/>
      <color rgb="FFFA7D00"/>
      <name val="Arial"/>
      <family val="2"/>
    </font>
    <font>
      <i/>
      <sz val="10"/>
      <color rgb="FF7F7F7F"/>
      <name val="Arial"/>
      <family val="2"/>
    </font>
    <font>
      <u/>
      <sz val="10"/>
      <color rgb="FF004488"/>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0"/>
      <color rgb="FFFF0000"/>
      <name val="Arial"/>
      <family val="2"/>
    </font>
    <font>
      <b/>
      <i/>
      <sz val="12"/>
      <color theme="1"/>
      <name val="Calibri"/>
      <family val="2"/>
    </font>
    <font>
      <u/>
      <sz val="10"/>
      <color theme="10"/>
      <name val="Calibri"/>
      <family val="2"/>
    </font>
    <font>
      <sz val="11"/>
      <color rgb="FF2F22D8"/>
      <name val="Arial"/>
      <family val="2"/>
      <scheme val="minor"/>
    </font>
    <font>
      <u/>
      <sz val="10"/>
      <color theme="10"/>
      <name val="Arial"/>
      <family val="2"/>
      <scheme val="minor"/>
    </font>
    <font>
      <b/>
      <i/>
      <sz val="10"/>
      <name val="Calibri"/>
      <family val="2"/>
    </font>
    <font>
      <sz val="12"/>
      <color theme="1"/>
      <name val="Arial"/>
      <family val="2"/>
      <scheme val="minor"/>
    </font>
    <font>
      <u/>
      <sz val="10"/>
      <color rgb="FF0066AA"/>
      <name val="Arial"/>
      <family val="2"/>
    </font>
    <font>
      <sz val="9"/>
      <color rgb="FF444041"/>
      <name val="Arial"/>
      <family val="2"/>
      <scheme val="minor"/>
    </font>
    <font>
      <b/>
      <sz val="11"/>
      <name val="Arial"/>
      <family val="2"/>
      <scheme val="minor"/>
    </font>
    <font>
      <u/>
      <sz val="14"/>
      <color theme="10"/>
      <name val="Arial"/>
      <family val="2"/>
      <scheme val="minor"/>
    </font>
    <font>
      <sz val="15"/>
      <color theme="1"/>
      <name val="Arial"/>
      <family val="2"/>
      <scheme val="minor"/>
    </font>
    <font>
      <b/>
      <sz val="15"/>
      <color theme="1"/>
      <name val="Arial"/>
      <family val="2"/>
      <scheme val="minor"/>
    </font>
    <font>
      <i/>
      <sz val="14"/>
      <color theme="1"/>
      <name val="Arial"/>
      <family val="2"/>
      <scheme val="minor"/>
    </font>
    <font>
      <b/>
      <i/>
      <sz val="14"/>
      <color theme="1"/>
      <name val="Arial"/>
      <family val="2"/>
      <scheme val="minor"/>
    </font>
    <font>
      <sz val="14"/>
      <color theme="1"/>
      <name val="Arial"/>
      <family val="2"/>
      <scheme val="minor"/>
    </font>
    <font>
      <b/>
      <sz val="12"/>
      <color theme="0"/>
      <name val="Arial"/>
      <family val="2"/>
      <scheme val="minor"/>
    </font>
    <font>
      <sz val="13"/>
      <color theme="1"/>
      <name val="Arial"/>
      <family val="2"/>
      <scheme val="minor"/>
    </font>
    <font>
      <sz val="11"/>
      <color theme="1"/>
      <name val="Tahoma"/>
      <family val="2"/>
    </font>
    <font>
      <sz val="16"/>
      <color theme="1"/>
      <name val="Arial"/>
      <family val="2"/>
      <scheme val="minor"/>
    </font>
    <font>
      <b/>
      <sz val="18"/>
      <color theme="1"/>
      <name val="Arial"/>
      <family val="2"/>
      <scheme val="minor"/>
    </font>
    <font>
      <i/>
      <sz val="15"/>
      <color theme="1"/>
      <name val="Arial"/>
      <family val="2"/>
      <scheme val="minor"/>
    </font>
    <font>
      <sz val="11"/>
      <color theme="0" tint="-0.14999847407452621"/>
      <name val="Arial"/>
      <family val="2"/>
      <scheme val="minor"/>
    </font>
    <font>
      <b/>
      <sz val="16"/>
      <color theme="0"/>
      <name val="Arial"/>
      <family val="2"/>
      <scheme val="minor"/>
    </font>
    <font>
      <b/>
      <sz val="13"/>
      <color theme="0"/>
      <name val="Arial"/>
      <family val="2"/>
      <scheme val="minor"/>
    </font>
    <font>
      <b/>
      <vertAlign val="superscript"/>
      <sz val="13"/>
      <color indexed="9"/>
      <name val="Calibri"/>
      <family val="2"/>
    </font>
    <font>
      <sz val="11"/>
      <color rgb="FFFF3505"/>
      <name val="Arial"/>
      <family val="2"/>
      <scheme val="minor"/>
    </font>
    <font>
      <sz val="11"/>
      <color theme="5" tint="0.59999389629810485"/>
      <name val="Arial"/>
      <family val="2"/>
      <scheme val="minor"/>
    </font>
    <font>
      <vertAlign val="superscript"/>
      <sz val="14"/>
      <color theme="1"/>
      <name val="Arial"/>
      <family val="2"/>
      <scheme val="minor"/>
    </font>
    <font>
      <b/>
      <sz val="12"/>
      <color rgb="FFFF0000"/>
      <name val="Arial"/>
      <family val="2"/>
      <scheme val="minor"/>
    </font>
    <font>
      <sz val="12.5"/>
      <color theme="1"/>
      <name val="Arial"/>
      <family val="2"/>
      <scheme val="minor"/>
    </font>
    <font>
      <b/>
      <sz val="11"/>
      <color rgb="FFFF0000"/>
      <name val="Arial"/>
      <family val="2"/>
      <scheme val="minor"/>
    </font>
    <font>
      <vertAlign val="subscript"/>
      <sz val="14"/>
      <color theme="1"/>
      <name val="Arial"/>
      <family val="2"/>
      <scheme val="minor"/>
    </font>
    <font>
      <sz val="12"/>
      <name val="Arial"/>
      <family val="2"/>
      <scheme val="minor"/>
    </font>
    <font>
      <b/>
      <sz val="16"/>
      <name val="Arial"/>
      <family val="2"/>
      <scheme val="minor"/>
    </font>
    <font>
      <b/>
      <sz val="15"/>
      <color theme="0"/>
      <name val="Arial"/>
      <family val="2"/>
      <scheme val="minor"/>
    </font>
    <font>
      <sz val="12"/>
      <color indexed="10"/>
      <name val="Calibri"/>
      <family val="2"/>
    </font>
    <font>
      <sz val="12"/>
      <color rgb="FFFF3505"/>
      <name val="Arial"/>
      <family val="2"/>
      <scheme val="minor"/>
    </font>
    <font>
      <b/>
      <sz val="14"/>
      <color theme="0"/>
      <name val="Arial"/>
      <family val="2"/>
      <scheme val="minor"/>
    </font>
    <font>
      <vertAlign val="superscript"/>
      <sz val="14"/>
      <color indexed="8"/>
      <name val="Calibri"/>
      <family val="2"/>
    </font>
    <font>
      <b/>
      <sz val="14"/>
      <color rgb="FFFF3505"/>
      <name val="Arial"/>
      <family val="2"/>
      <scheme val="minor"/>
    </font>
    <font>
      <sz val="16"/>
      <color theme="1"/>
      <name val="Calibri"/>
      <family val="2"/>
    </font>
    <font>
      <sz val="13"/>
      <color theme="1"/>
      <name val="Calibri"/>
      <family val="2"/>
    </font>
    <font>
      <b/>
      <sz val="18"/>
      <name val="Arial"/>
      <family val="2"/>
      <scheme val="minor"/>
    </font>
    <font>
      <b/>
      <sz val="18"/>
      <color theme="0"/>
      <name val="Arial"/>
      <family val="2"/>
      <scheme val="minor"/>
    </font>
    <font>
      <sz val="14"/>
      <color indexed="8"/>
      <name val="Calibri"/>
      <family val="2"/>
    </font>
    <font>
      <sz val="14"/>
      <color theme="1"/>
      <name val="Calibri"/>
      <family val="2"/>
    </font>
    <font>
      <vertAlign val="superscript"/>
      <sz val="14"/>
      <color theme="1"/>
      <name val="Calibri"/>
      <family val="2"/>
    </font>
    <font>
      <sz val="16"/>
      <color rgb="FFFF0000"/>
      <name val="Arial"/>
      <family val="2"/>
      <scheme val="minor"/>
    </font>
    <font>
      <b/>
      <sz val="13"/>
      <color rgb="FFFF0000"/>
      <name val="Arial"/>
      <family val="2"/>
      <scheme val="minor"/>
    </font>
    <font>
      <sz val="11"/>
      <color theme="0" tint="-4.9989318521683403E-2"/>
      <name val="Arial"/>
      <family val="2"/>
      <scheme val="minor"/>
    </font>
    <font>
      <vertAlign val="superscript"/>
      <sz val="12"/>
      <name val="Arial"/>
      <family val="2"/>
      <scheme val="minor"/>
    </font>
    <font>
      <vertAlign val="superscript"/>
      <sz val="14"/>
      <name val="Arial"/>
      <family val="2"/>
      <scheme val="minor"/>
    </font>
    <font>
      <b/>
      <sz val="16"/>
      <color theme="1"/>
      <name val="Arial"/>
      <family val="2"/>
      <scheme val="minor"/>
    </font>
    <font>
      <vertAlign val="superscript"/>
      <sz val="13"/>
      <color theme="1"/>
      <name val="Arial"/>
      <family val="2"/>
      <scheme val="minor"/>
    </font>
    <font>
      <u/>
      <sz val="12"/>
      <color theme="1"/>
      <name val="Arial"/>
      <family val="2"/>
      <scheme val="minor"/>
    </font>
    <font>
      <sz val="12"/>
      <color indexed="8"/>
      <name val="Calibri"/>
      <family val="2"/>
    </font>
    <font>
      <u/>
      <sz val="12"/>
      <color indexed="8"/>
      <name val="Calibri"/>
      <family val="2"/>
    </font>
    <font>
      <vertAlign val="superscript"/>
      <sz val="13"/>
      <color indexed="8"/>
      <name val="Calibri"/>
      <family val="2"/>
    </font>
    <font>
      <b/>
      <sz val="13"/>
      <color theme="1"/>
      <name val="Arial"/>
      <family val="2"/>
      <scheme val="minor"/>
    </font>
    <font>
      <b/>
      <u/>
      <sz val="14"/>
      <color theme="1"/>
      <name val="Arial"/>
      <family val="2"/>
      <scheme val="minor"/>
    </font>
    <font>
      <b/>
      <vertAlign val="superscript"/>
      <sz val="12"/>
      <color theme="1"/>
      <name val="Arial"/>
      <family val="2"/>
      <scheme val="minor"/>
    </font>
    <font>
      <b/>
      <vertAlign val="superscript"/>
      <sz val="14"/>
      <color theme="1"/>
      <name val="Arial"/>
      <family val="2"/>
      <scheme val="minor"/>
    </font>
    <font>
      <i/>
      <sz val="11.5"/>
      <color theme="1"/>
      <name val="Arial"/>
      <family val="2"/>
      <scheme val="minor"/>
    </font>
    <font>
      <i/>
      <vertAlign val="superscript"/>
      <sz val="14"/>
      <color theme="1"/>
      <name val="Arial"/>
      <family val="2"/>
      <scheme val="minor"/>
    </font>
    <font>
      <sz val="16"/>
      <name val="Arial"/>
      <family val="2"/>
      <scheme val="minor"/>
    </font>
    <font>
      <vertAlign val="superscript"/>
      <sz val="16"/>
      <color theme="1"/>
      <name val="Calibri"/>
      <family val="2"/>
    </font>
    <font>
      <vertAlign val="superscript"/>
      <sz val="16"/>
      <name val="Arial"/>
      <family val="2"/>
      <scheme val="minor"/>
    </font>
    <font>
      <vertAlign val="superscript"/>
      <sz val="16"/>
      <color theme="1"/>
      <name val="Arial"/>
      <family val="2"/>
      <scheme val="minor"/>
    </font>
    <font>
      <sz val="16"/>
      <color indexed="8"/>
      <name val="Calibri"/>
      <family val="2"/>
    </font>
    <font>
      <sz val="8"/>
      <name val="Arial"/>
      <family val="2"/>
      <scheme val="minor"/>
    </font>
    <font>
      <sz val="8"/>
      <color theme="0"/>
      <name val="Arial"/>
      <family val="2"/>
      <scheme val="minor"/>
    </font>
    <font>
      <b/>
      <sz val="10"/>
      <color theme="9" tint="-0.499984740745262"/>
      <name val="Calibri"/>
      <family val="2"/>
    </font>
  </fonts>
  <fills count="78">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5" tint="0.39997558519241921"/>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theme="0" tint="-4.9989318521683403E-2"/>
        <bgColor indexed="64"/>
      </patternFill>
    </fill>
    <fill>
      <patternFill patternType="solid">
        <fgColor rgb="FF41003E"/>
        <bgColor indexed="64"/>
      </patternFill>
    </fill>
    <fill>
      <patternFill patternType="solid">
        <fgColor rgb="FFFEF2E8"/>
        <bgColor indexed="64"/>
      </patternFill>
    </fill>
    <fill>
      <patternFill patternType="solid">
        <fgColor theme="9" tint="-0.249977111117893"/>
        <bgColor indexed="64"/>
      </patternFill>
    </fill>
    <fill>
      <patternFill patternType="solid">
        <fgColor theme="3"/>
        <bgColor indexed="64"/>
      </patternFill>
    </fill>
    <fill>
      <patternFill patternType="solid">
        <fgColor rgb="FF009900"/>
        <bgColor indexed="64"/>
      </patternFill>
    </fill>
    <fill>
      <patternFill patternType="solid">
        <fgColor rgb="FFFEF1E6"/>
        <bgColor indexed="64"/>
      </patternFill>
    </fill>
  </fills>
  <borders count="66">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bottom style="thick">
        <color theme="4" tint="0.49995422223578601"/>
      </bottom>
      <diagonal/>
    </border>
    <border>
      <left style="thin">
        <color auto="1"/>
      </left>
      <right/>
      <top style="thin">
        <color auto="1"/>
      </top>
      <bottom/>
      <diagonal/>
    </border>
    <border>
      <left style="thin">
        <color auto="1"/>
      </left>
      <right/>
      <top/>
      <bottom/>
      <diagonal/>
    </border>
    <border>
      <left style="thin">
        <color auto="1"/>
      </left>
      <right style="medium">
        <color auto="1"/>
      </right>
      <top style="thin">
        <color auto="1"/>
      </top>
      <bottom style="thin">
        <color auto="1"/>
      </bottom>
      <diagonal/>
    </border>
    <border>
      <left style="thin">
        <color auto="1"/>
      </left>
      <right style="thick">
        <color auto="1"/>
      </right>
      <top style="thin">
        <color auto="1"/>
      </top>
      <bottom style="thin">
        <color auto="1"/>
      </bottom>
      <diagonal/>
    </border>
    <border>
      <left/>
      <right style="thick">
        <color auto="1"/>
      </right>
      <top/>
      <bottom/>
      <diagonal/>
    </border>
    <border>
      <left style="thin">
        <color auto="1"/>
      </left>
      <right style="thick">
        <color auto="1"/>
      </right>
      <top/>
      <bottom style="thin">
        <color auto="1"/>
      </bottom>
      <diagonal/>
    </border>
    <border>
      <left/>
      <right style="thick">
        <color auto="1"/>
      </right>
      <top style="thin">
        <color auto="1"/>
      </top>
      <bottom/>
      <diagonal/>
    </border>
    <border>
      <left style="thin">
        <color auto="1"/>
      </left>
      <right style="thin">
        <color auto="1"/>
      </right>
      <top/>
      <bottom/>
      <diagonal/>
    </border>
    <border>
      <left style="thin">
        <color auto="1"/>
      </left>
      <right style="thick">
        <color auto="1"/>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theme="0" tint="-0.14996795556505021"/>
      </bottom>
      <diagonal/>
    </border>
    <border>
      <left style="thin">
        <color indexed="64"/>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diagonal/>
    </border>
    <border>
      <left style="thin">
        <color indexed="64"/>
      </left>
      <right/>
      <top style="thin">
        <color theme="0" tint="-0.14996795556505021"/>
      </top>
      <bottom/>
      <diagonal/>
    </border>
    <border>
      <left/>
      <right style="thin">
        <color indexed="64"/>
      </right>
      <top style="thin">
        <color theme="0" tint="-0.14996795556505021"/>
      </top>
      <bottom/>
      <diagonal/>
    </border>
    <border>
      <left style="thin">
        <color indexed="64"/>
      </left>
      <right style="thin">
        <color indexed="64"/>
      </right>
      <top style="thin">
        <color theme="0" tint="-0.14996795556505021"/>
      </top>
      <bottom style="thin">
        <color indexed="64"/>
      </bottom>
      <diagonal/>
    </border>
    <border>
      <left style="thin">
        <color indexed="64"/>
      </left>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diagonal/>
    </border>
    <border>
      <left style="thin">
        <color indexed="64"/>
      </left>
      <right style="thin">
        <color indexed="64"/>
      </right>
      <top style="thin">
        <color theme="0" tint="-0.24994659260841701"/>
      </top>
      <bottom style="thin">
        <color indexed="64"/>
      </bottom>
      <diagonal/>
    </border>
    <border>
      <left style="thin">
        <color theme="0" tint="-0.24994659260841701"/>
      </left>
      <right/>
      <top style="thin">
        <color indexed="64"/>
      </top>
      <bottom style="thin">
        <color indexed="64"/>
      </bottom>
      <diagonal/>
    </border>
    <border>
      <left/>
      <right/>
      <top style="thin">
        <color theme="0" tint="-0.14996795556505021"/>
      </top>
      <bottom style="thin">
        <color theme="0" tint="-0.14996795556505021"/>
      </bottom>
      <diagonal/>
    </border>
    <border>
      <left/>
      <right/>
      <top style="thin">
        <color indexed="64"/>
      </top>
      <bottom style="thin">
        <color theme="0" tint="-0.14996795556505021"/>
      </bottom>
      <diagonal/>
    </border>
    <border>
      <left style="thin">
        <color theme="0" tint="-0.24994659260841701"/>
      </left>
      <right/>
      <top style="thin">
        <color indexed="64"/>
      </top>
      <bottom style="thin">
        <color theme="0" tint="-0.14996795556505021"/>
      </bottom>
      <diagonal/>
    </border>
    <border>
      <left style="thin">
        <color theme="0" tint="-0.24994659260841701"/>
      </left>
      <right/>
      <top style="thin">
        <color theme="0" tint="-0.14996795556505021"/>
      </top>
      <bottom style="thin">
        <color theme="0" tint="-0.14996795556505021"/>
      </bottom>
      <diagonal/>
    </border>
    <border>
      <left style="thin">
        <color indexed="64"/>
      </left>
      <right style="thin">
        <color indexed="64"/>
      </right>
      <top style="thin">
        <color theme="9" tint="0.59996337778862885"/>
      </top>
      <bottom style="thin">
        <color indexed="64"/>
      </bottom>
      <diagonal/>
    </border>
    <border>
      <left/>
      <right/>
      <top style="thin">
        <color theme="0" tint="-0.14996795556505021"/>
      </top>
      <bottom/>
      <diagonal/>
    </border>
    <border>
      <left/>
      <right style="thin">
        <color theme="0" tint="-0.24994659260841701"/>
      </right>
      <top style="thin">
        <color theme="0" tint="-0.14996795556505021"/>
      </top>
      <bottom style="thin">
        <color theme="0" tint="-0.14996795556505021"/>
      </bottom>
      <diagonal/>
    </border>
    <border>
      <left/>
      <right/>
      <top style="thin">
        <color theme="0" tint="-0.14996795556505021"/>
      </top>
      <bottom style="thin">
        <color indexed="64"/>
      </bottom>
      <diagonal/>
    </border>
    <border>
      <left/>
      <right style="thin">
        <color theme="0" tint="-0.24994659260841701"/>
      </right>
      <top style="thin">
        <color theme="0" tint="-0.14996795556505021"/>
      </top>
      <bottom style="thin">
        <color indexed="64"/>
      </bottom>
      <diagonal/>
    </border>
    <border>
      <left style="thin">
        <color theme="0" tint="-0.24994659260841701"/>
      </left>
      <right/>
      <top style="thin">
        <color theme="0" tint="-0.14996795556505021"/>
      </top>
      <bottom style="thin">
        <color indexed="64"/>
      </bottom>
      <diagonal/>
    </border>
    <border>
      <left style="thin">
        <color indexed="64"/>
      </left>
      <right style="thin">
        <color indexed="64"/>
      </right>
      <top style="thin">
        <color theme="9" tint="0.59996337778862885"/>
      </top>
      <bottom/>
      <diagonal/>
    </border>
    <border>
      <left style="thin">
        <color indexed="64"/>
      </left>
      <right style="thin">
        <color indexed="64"/>
      </right>
      <top/>
      <bottom style="thin">
        <color theme="9" tint="0.59996337778862885"/>
      </bottom>
      <diagonal/>
    </border>
    <border>
      <left style="thin">
        <color indexed="64"/>
      </left>
      <right style="thin">
        <color indexed="64"/>
      </right>
      <top/>
      <bottom style="thin">
        <color theme="0" tint="-0.14996795556505021"/>
      </bottom>
      <diagonal/>
    </border>
    <border>
      <left style="thick">
        <color indexed="64"/>
      </left>
      <right style="thin">
        <color auto="1"/>
      </right>
      <top style="thin">
        <color auto="1"/>
      </top>
      <bottom style="thin">
        <color auto="1"/>
      </bottom>
      <diagonal/>
    </border>
    <border>
      <left style="thick">
        <color indexed="64"/>
      </left>
      <right style="thick">
        <color indexed="64"/>
      </right>
      <top style="thick">
        <color indexed="64"/>
      </top>
      <bottom style="thick">
        <color indexed="64"/>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s>
  <cellStyleXfs count="230">
    <xf numFmtId="0" fontId="0" fillId="0" borderId="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5" borderId="0" applyNumberFormat="0" applyBorder="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5" applyNumberFormat="0" applyAlignment="0" applyProtection="0"/>
    <xf numFmtId="0" fontId="43" fillId="9" borderId="6" applyNumberFormat="0" applyAlignment="0" applyProtection="0"/>
    <xf numFmtId="0" fontId="44" fillId="9" borderId="5" applyNumberFormat="0" applyAlignment="0" applyProtection="0"/>
    <xf numFmtId="0" fontId="45" fillId="0" borderId="7" applyNumberFormat="0" applyFill="0" applyAlignment="0" applyProtection="0"/>
    <xf numFmtId="0" fontId="46" fillId="10" borderId="8" applyNumberFormat="0" applyAlignment="0" applyProtection="0"/>
    <xf numFmtId="0" fontId="47" fillId="0" borderId="0" applyNumberFormat="0" applyFill="0" applyBorder="0" applyAlignment="0" applyProtection="0"/>
    <xf numFmtId="0" fontId="34" fillId="11" borderId="9" applyNumberFormat="0" applyFont="0" applyAlignment="0" applyProtection="0"/>
    <xf numFmtId="0" fontId="48" fillId="0" borderId="0" applyNumberFormat="0" applyFill="0" applyBorder="0" applyAlignment="0" applyProtection="0"/>
    <xf numFmtId="0" fontId="33" fillId="0" borderId="10" applyNumberFormat="0" applyFill="0" applyAlignment="0" applyProtection="0"/>
    <xf numFmtId="0" fontId="49"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49" fillId="35" borderId="0" applyNumberFormat="0" applyBorder="0" applyAlignment="0" applyProtection="0"/>
    <xf numFmtId="0" fontId="50" fillId="0" borderId="0"/>
    <xf numFmtId="0" fontId="80" fillId="0" borderId="0" applyNumberFormat="0" applyFill="0" applyBorder="0" applyAlignment="0" applyProtection="0"/>
    <xf numFmtId="0" fontId="50" fillId="45"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50" fillId="50"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50" fillId="54" borderId="0" applyNumberFormat="0" applyBorder="0" applyAlignment="0" applyProtection="0"/>
    <xf numFmtId="0" fontId="50" fillId="55" borderId="0" applyNumberFormat="0" applyBorder="0" applyAlignment="0" applyProtection="0"/>
    <xf numFmtId="0" fontId="50" fillId="56" borderId="0" applyNumberFormat="0" applyBorder="0" applyAlignment="0" applyProtection="0"/>
    <xf numFmtId="0" fontId="87" fillId="57" borderId="0" applyNumberFormat="0" applyBorder="0" applyAlignment="0" applyProtection="0"/>
    <xf numFmtId="0" fontId="87" fillId="44" borderId="0" applyNumberFormat="0" applyBorder="0" applyAlignment="0" applyProtection="0"/>
    <xf numFmtId="0" fontId="87" fillId="58" borderId="0" applyNumberFormat="0" applyBorder="0" applyAlignment="0" applyProtection="0"/>
    <xf numFmtId="0" fontId="87" fillId="59" borderId="0" applyNumberFormat="0" applyBorder="0" applyAlignment="0" applyProtection="0"/>
    <xf numFmtId="0" fontId="87" fillId="60" borderId="0" applyNumberFormat="0" applyBorder="0" applyAlignment="0" applyProtection="0"/>
    <xf numFmtId="0" fontId="87" fillId="61" borderId="0" applyNumberFormat="0" applyBorder="0" applyAlignment="0" applyProtection="0"/>
    <xf numFmtId="0" fontId="87" fillId="41" borderId="0" applyNumberFormat="0" applyBorder="0" applyAlignment="0" applyProtection="0"/>
    <xf numFmtId="0" fontId="87" fillId="42" borderId="0" applyNumberFormat="0" applyBorder="0" applyAlignment="0" applyProtection="0"/>
    <xf numFmtId="0" fontId="87" fillId="43" borderId="0" applyNumberFormat="0" applyBorder="0" applyAlignment="0" applyProtection="0"/>
    <xf numFmtId="0" fontId="87" fillId="40" borderId="0" applyNumberFormat="0" applyBorder="0" applyAlignment="0" applyProtection="0"/>
    <xf numFmtId="0" fontId="87" fillId="62" borderId="0" applyNumberFormat="0" applyBorder="0" applyAlignment="0" applyProtection="0"/>
    <xf numFmtId="0" fontId="87" fillId="63" borderId="0" applyNumberFormat="0" applyBorder="0" applyAlignment="0" applyProtection="0"/>
    <xf numFmtId="0" fontId="88" fillId="64" borderId="0" applyNumberFormat="0" applyBorder="0" applyAlignment="0" applyProtection="0"/>
    <xf numFmtId="0" fontId="89" fillId="65" borderId="5" applyNumberFormat="0" applyAlignment="0" applyProtection="0"/>
    <xf numFmtId="0" fontId="90" fillId="66" borderId="8" applyNumberFormat="0" applyAlignment="0" applyProtection="0"/>
    <xf numFmtId="44" fontId="34" fillId="0" borderId="0" applyFont="0" applyFill="0" applyBorder="0" applyAlignment="0" applyProtection="0"/>
    <xf numFmtId="0" fontId="91" fillId="0" borderId="0" applyNumberFormat="0" applyFill="0" applyBorder="0" applyAlignment="0" applyProtection="0"/>
    <xf numFmtId="0" fontId="92" fillId="67" borderId="0" applyNumberFormat="0" applyBorder="0" applyAlignment="0" applyProtection="0"/>
    <xf numFmtId="0" fontId="93" fillId="0" borderId="2" applyNumberFormat="0" applyFill="0" applyAlignment="0" applyProtection="0"/>
    <xf numFmtId="0" fontId="94" fillId="0" borderId="16" applyNumberFormat="0" applyFill="0" applyAlignment="0" applyProtection="0"/>
    <xf numFmtId="0" fontId="95" fillId="0" borderId="4" applyNumberFormat="0" applyFill="0" applyAlignment="0" applyProtection="0"/>
    <xf numFmtId="0" fontId="95" fillId="0" borderId="0" applyNumberFormat="0" applyFill="0" applyBorder="0" applyAlignment="0" applyProtection="0"/>
    <xf numFmtId="0" fontId="96" fillId="68" borderId="5" applyNumberFormat="0" applyAlignment="0" applyProtection="0"/>
    <xf numFmtId="0" fontId="97" fillId="0" borderId="7" applyNumberFormat="0" applyFill="0" applyAlignment="0" applyProtection="0"/>
    <xf numFmtId="0" fontId="98" fillId="69" borderId="0" applyNumberFormat="0" applyBorder="0" applyAlignment="0" applyProtection="0"/>
    <xf numFmtId="0" fontId="34" fillId="0" borderId="0"/>
    <xf numFmtId="0" fontId="34" fillId="0" borderId="0"/>
    <xf numFmtId="0" fontId="99" fillId="0" borderId="0"/>
    <xf numFmtId="0" fontId="34" fillId="0" borderId="0"/>
    <xf numFmtId="0" fontId="99" fillId="0" borderId="0"/>
    <xf numFmtId="0" fontId="34" fillId="0" borderId="0"/>
    <xf numFmtId="0" fontId="34" fillId="0" borderId="0"/>
    <xf numFmtId="0" fontId="34" fillId="0" borderId="0"/>
    <xf numFmtId="0" fontId="34" fillId="0" borderId="0"/>
    <xf numFmtId="0" fontId="34" fillId="0" borderId="0"/>
    <xf numFmtId="0" fontId="99" fillId="0" borderId="0"/>
    <xf numFmtId="0" fontId="34" fillId="0" borderId="0"/>
    <xf numFmtId="0" fontId="34" fillId="0" borderId="0"/>
    <xf numFmtId="0" fontId="34" fillId="0" borderId="0"/>
    <xf numFmtId="0" fontId="50" fillId="70" borderId="9" applyNumberFormat="0" applyAlignment="0" applyProtection="0"/>
    <xf numFmtId="0" fontId="50" fillId="11" borderId="9" applyNumberFormat="0" applyFont="0" applyAlignment="0" applyProtection="0"/>
    <xf numFmtId="0" fontId="34" fillId="11" borderId="9" applyNumberFormat="0" applyFont="0" applyAlignment="0" applyProtection="0"/>
    <xf numFmtId="0" fontId="50" fillId="11" borderId="9" applyNumberFormat="0" applyFont="0" applyAlignment="0" applyProtection="0"/>
    <xf numFmtId="0" fontId="34" fillId="11" borderId="9" applyNumberFormat="0" applyFont="0" applyAlignment="0" applyProtection="0"/>
    <xf numFmtId="0" fontId="50" fillId="11" borderId="9" applyNumberFormat="0" applyFont="0" applyAlignment="0" applyProtection="0"/>
    <xf numFmtId="0" fontId="34" fillId="11" borderId="9" applyNumberFormat="0" applyFont="0" applyAlignment="0" applyProtection="0"/>
    <xf numFmtId="0" fontId="50" fillId="11" borderId="9" applyNumberFormat="0" applyFont="0" applyAlignment="0" applyProtection="0"/>
    <xf numFmtId="0" fontId="34" fillId="11" borderId="9" applyNumberFormat="0" applyFont="0" applyAlignment="0" applyProtection="0"/>
    <xf numFmtId="0" fontId="50" fillId="11" borderId="9" applyNumberFormat="0" applyFont="0" applyAlignment="0" applyProtection="0"/>
    <xf numFmtId="0" fontId="34" fillId="11" borderId="9" applyNumberFormat="0" applyFont="0" applyAlignment="0" applyProtection="0"/>
    <xf numFmtId="0" fontId="50" fillId="11" borderId="9" applyNumberFormat="0" applyFont="0" applyAlignment="0" applyProtection="0"/>
    <xf numFmtId="0" fontId="34" fillId="11" borderId="9" applyNumberFormat="0" applyFont="0" applyAlignment="0" applyProtection="0"/>
    <xf numFmtId="0" fontId="50" fillId="11" borderId="9" applyNumberFormat="0" applyFont="0" applyAlignment="0" applyProtection="0"/>
    <xf numFmtId="0" fontId="34" fillId="11" borderId="9" applyNumberFormat="0" applyFont="0" applyAlignment="0" applyProtection="0"/>
    <xf numFmtId="0" fontId="50" fillId="11" borderId="9" applyNumberFormat="0" applyFont="0" applyAlignment="0" applyProtection="0"/>
    <xf numFmtId="0" fontId="100" fillId="65" borderId="6" applyNumberFormat="0" applyAlignment="0" applyProtection="0"/>
    <xf numFmtId="0" fontId="101" fillId="0" borderId="0" applyNumberFormat="0" applyFill="0" applyBorder="0" applyAlignment="0" applyProtection="0"/>
    <xf numFmtId="0" fontId="102" fillId="0" borderId="10" applyNumberFormat="0" applyFill="0" applyAlignment="0" applyProtection="0"/>
    <xf numFmtId="0" fontId="103"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13"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34" fillId="14" borderId="0" applyNumberFormat="0" applyBorder="0" applyAlignment="0" applyProtection="0"/>
    <xf numFmtId="0" fontId="34" fillId="18" borderId="0" applyNumberFormat="0" applyBorder="0" applyAlignment="0" applyProtection="0"/>
    <xf numFmtId="0" fontId="34" fillId="22" borderId="0" applyNumberFormat="0" applyBorder="0" applyAlignment="0" applyProtection="0"/>
    <xf numFmtId="0" fontId="34" fillId="26" borderId="0" applyNumberFormat="0" applyBorder="0" applyAlignment="0" applyProtection="0"/>
    <xf numFmtId="0" fontId="34" fillId="30" borderId="0" applyNumberFormat="0" applyBorder="0" applyAlignment="0" applyProtection="0"/>
    <xf numFmtId="0" fontId="34" fillId="34" borderId="0" applyNumberFormat="0" applyBorder="0" applyAlignment="0" applyProtection="0"/>
    <xf numFmtId="0" fontId="115" fillId="15" borderId="0" applyNumberFormat="0" applyBorder="0" applyAlignment="0" applyProtection="0"/>
    <xf numFmtId="0" fontId="115" fillId="19" borderId="0" applyNumberFormat="0" applyBorder="0" applyAlignment="0" applyProtection="0"/>
    <xf numFmtId="0" fontId="115" fillId="23" borderId="0" applyNumberFormat="0" applyBorder="0" applyAlignment="0" applyProtection="0"/>
    <xf numFmtId="0" fontId="115" fillId="27" borderId="0" applyNumberFormat="0" applyBorder="0" applyAlignment="0" applyProtection="0"/>
    <xf numFmtId="0" fontId="115" fillId="31" borderId="0" applyNumberFormat="0" applyBorder="0" applyAlignment="0" applyProtection="0"/>
    <xf numFmtId="0" fontId="115" fillId="35" borderId="0" applyNumberFormat="0" applyBorder="0" applyAlignment="0" applyProtection="0"/>
    <xf numFmtId="0" fontId="115" fillId="12" borderId="0" applyNumberFormat="0" applyBorder="0" applyAlignment="0" applyProtection="0"/>
    <xf numFmtId="0" fontId="115" fillId="16" borderId="0" applyNumberFormat="0" applyBorder="0" applyAlignment="0" applyProtection="0"/>
    <xf numFmtId="0" fontId="115" fillId="20" borderId="0" applyNumberFormat="0" applyBorder="0" applyAlignment="0" applyProtection="0"/>
    <xf numFmtId="0" fontId="115" fillId="24" borderId="0" applyNumberFormat="0" applyBorder="0" applyAlignment="0" applyProtection="0"/>
    <xf numFmtId="0" fontId="115" fillId="28" borderId="0" applyNumberFormat="0" applyBorder="0" applyAlignment="0" applyProtection="0"/>
    <xf numFmtId="0" fontId="115" fillId="32" borderId="0" applyNumberFormat="0" applyBorder="0" applyAlignment="0" applyProtection="0"/>
    <xf numFmtId="0" fontId="116" fillId="6" borderId="0" applyNumberFormat="0" applyBorder="0" applyAlignment="0" applyProtection="0"/>
    <xf numFmtId="0" fontId="117" fillId="9" borderId="5" applyNumberFormat="0" applyAlignment="0" applyProtection="0"/>
    <xf numFmtId="0" fontId="68" fillId="10" borderId="8" applyNumberFormat="0" applyAlignment="0" applyProtection="0"/>
    <xf numFmtId="43" fontId="111" fillId="0" borderId="0" applyFont="0" applyFill="0" applyBorder="0" applyAlignment="0" applyProtection="0"/>
    <xf numFmtId="43" fontId="111" fillId="0" borderId="0" applyFont="0" applyFill="0" applyBorder="0" applyAlignment="0" applyProtection="0"/>
    <xf numFmtId="43" fontId="9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1" fillId="0" borderId="0" applyFont="0" applyFill="0" applyBorder="0" applyAlignment="0" applyProtection="0"/>
    <xf numFmtId="43" fontId="50" fillId="0" borderId="0" applyFont="0" applyFill="0" applyBorder="0" applyAlignment="0" applyProtection="0"/>
    <xf numFmtId="43" fontId="3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11" fillId="0" borderId="0" applyFont="0" applyFill="0" applyBorder="0" applyAlignment="0" applyProtection="0"/>
    <xf numFmtId="43" fontId="16" fillId="0" borderId="0" applyFont="0" applyFill="0" applyBorder="0" applyAlignment="0" applyProtection="0"/>
    <xf numFmtId="43" fontId="110" fillId="0" borderId="0" applyFont="0" applyFill="0" applyBorder="0" applyAlignment="0" applyProtection="0"/>
    <xf numFmtId="43" fontId="50"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110" fillId="0" borderId="0" applyFont="0" applyFill="0" applyBorder="0" applyAlignment="0" applyProtection="0"/>
    <xf numFmtId="44" fontId="50"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20" fillId="5" borderId="0" applyNumberFormat="0" applyBorder="0" applyAlignment="0" applyProtection="0"/>
    <xf numFmtId="0" fontId="121" fillId="0" borderId="2" applyNumberFormat="0" applyFill="0" applyAlignment="0" applyProtection="0"/>
    <xf numFmtId="0" fontId="122" fillId="0" borderId="3" applyNumberFormat="0" applyFill="0" applyAlignment="0" applyProtection="0"/>
    <xf numFmtId="0" fontId="123" fillId="0" borderId="4" applyNumberFormat="0" applyFill="0" applyAlignment="0" applyProtection="0"/>
    <xf numFmtId="0" fontId="123" fillId="0" borderId="0" applyNumberFormat="0" applyFill="0" applyBorder="0" applyAlignment="0" applyProtection="0"/>
    <xf numFmtId="0" fontId="124" fillId="0" borderId="0" applyNumberFormat="0" applyFill="0" applyBorder="0" applyAlignment="0" applyProtection="0">
      <alignment vertical="top"/>
      <protection locked="0"/>
    </xf>
    <xf numFmtId="0" fontId="125" fillId="8" borderId="5" applyNumberFormat="0" applyAlignment="0" applyProtection="0"/>
    <xf numFmtId="0" fontId="126" fillId="0" borderId="7" applyNumberFormat="0" applyFill="0" applyAlignment="0" applyProtection="0"/>
    <xf numFmtId="0" fontId="127" fillId="7" borderId="0" applyNumberFormat="0" applyBorder="0" applyAlignment="0" applyProtection="0"/>
    <xf numFmtId="166" fontId="112" fillId="0" borderId="0"/>
    <xf numFmtId="0" fontId="111" fillId="0" borderId="0"/>
    <xf numFmtId="0" fontId="99" fillId="0" borderId="0"/>
    <xf numFmtId="0" fontId="111" fillId="0" borderId="0"/>
    <xf numFmtId="0" fontId="111" fillId="0" borderId="0"/>
    <xf numFmtId="0" fontId="34" fillId="0" borderId="0"/>
    <xf numFmtId="0" fontId="111" fillId="0" borderId="0"/>
    <xf numFmtId="167" fontId="113" fillId="0" borderId="0"/>
    <xf numFmtId="0" fontId="34" fillId="0" borderId="0"/>
    <xf numFmtId="0" fontId="111" fillId="0" borderId="0"/>
    <xf numFmtId="0" fontId="111" fillId="0" borderId="0"/>
    <xf numFmtId="0" fontId="99" fillId="0" borderId="0"/>
    <xf numFmtId="0" fontId="99" fillId="0" borderId="0"/>
    <xf numFmtId="0" fontId="16" fillId="0" borderId="0"/>
    <xf numFmtId="167" fontId="113" fillId="0" borderId="0"/>
    <xf numFmtId="0" fontId="16" fillId="0" borderId="0"/>
    <xf numFmtId="0" fontId="99" fillId="0" borderId="0"/>
    <xf numFmtId="0" fontId="111" fillId="0" borderId="0"/>
    <xf numFmtId="0" fontId="111" fillId="0" borderId="0"/>
    <xf numFmtId="0" fontId="34" fillId="0" borderId="0"/>
    <xf numFmtId="0" fontId="111" fillId="0" borderId="0"/>
    <xf numFmtId="0" fontId="111" fillId="0" borderId="0"/>
    <xf numFmtId="167" fontId="113" fillId="0" borderId="0"/>
    <xf numFmtId="0" fontId="99" fillId="0" borderId="0"/>
    <xf numFmtId="0" fontId="34" fillId="11" borderId="9" applyNumberFormat="0" applyFont="0" applyAlignment="0" applyProtection="0"/>
    <xf numFmtId="0" fontId="34" fillId="11" borderId="9" applyNumberFormat="0" applyFont="0" applyAlignment="0" applyProtection="0"/>
    <xf numFmtId="0" fontId="128" fillId="9" borderId="6" applyNumberFormat="0" applyAlignment="0" applyProtection="0"/>
    <xf numFmtId="9" fontId="111" fillId="0" borderId="0" applyFont="0" applyFill="0" applyBorder="0" applyAlignment="0" applyProtection="0"/>
    <xf numFmtId="9" fontId="111" fillId="0" borderId="0" applyFont="0" applyFill="0" applyBorder="0" applyAlignment="0" applyProtection="0"/>
    <xf numFmtId="9" fontId="16" fillId="0" borderId="0" applyFont="0" applyFill="0" applyBorder="0" applyAlignment="0" applyProtection="0"/>
    <xf numFmtId="9" fontId="99" fillId="0" borderId="0" applyFont="0" applyFill="0" applyBorder="0" applyAlignment="0" applyProtection="0"/>
    <xf numFmtId="9" fontId="34" fillId="0" borderId="0" applyFont="0" applyFill="0" applyBorder="0" applyAlignment="0" applyProtection="0"/>
    <xf numFmtId="9" fontId="50" fillId="0" borderId="0" applyFont="0" applyFill="0" applyBorder="0" applyAlignment="0" applyProtection="0"/>
    <xf numFmtId="9" fontId="111" fillId="0" borderId="0" applyFont="0" applyFill="0" applyBorder="0" applyAlignment="0" applyProtection="0"/>
    <xf numFmtId="9" fontId="34" fillId="0" borderId="0" applyFont="0" applyFill="0" applyBorder="0" applyAlignment="0" applyProtection="0"/>
    <xf numFmtId="9" fontId="16" fillId="0" borderId="0" applyFont="0" applyFill="0" applyBorder="0" applyAlignment="0" applyProtection="0"/>
    <xf numFmtId="9" fontId="110" fillId="0" borderId="0" applyFont="0" applyFill="0" applyBorder="0" applyAlignment="0" applyProtection="0"/>
    <xf numFmtId="9" fontId="114"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0" fontId="17" fillId="0" borderId="10" applyNumberFormat="0" applyFill="0" applyAlignment="0" applyProtection="0"/>
    <xf numFmtId="0" fontId="129" fillId="0" borderId="0" applyNumberFormat="0" applyFill="0" applyBorder="0" applyAlignment="0" applyProtection="0"/>
    <xf numFmtId="0" fontId="111" fillId="0" borderId="0"/>
    <xf numFmtId="44" fontId="16" fillId="0" borderId="0" applyFont="0" applyFill="0" applyBorder="0" applyAlignment="0" applyProtection="0"/>
    <xf numFmtId="0" fontId="136" fillId="0" borderId="0" applyNumberFormat="0" applyFill="0" applyBorder="0" applyAlignment="0" applyProtection="0"/>
    <xf numFmtId="0" fontId="16" fillId="0" borderId="0"/>
    <xf numFmtId="9" fontId="50" fillId="0" borderId="0" applyFon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9" fontId="34" fillId="0" borderId="0" applyFont="0" applyFill="0" applyBorder="0" applyAlignment="0" applyProtection="0"/>
  </cellStyleXfs>
  <cellXfs count="998">
    <xf numFmtId="0" fontId="0" fillId="0" borderId="0" xfId="0"/>
    <xf numFmtId="0" fontId="1" fillId="0" borderId="1" xfId="0" applyFont="1" applyBorder="1" applyAlignment="1">
      <alignment wrapText="1"/>
    </xf>
    <xf numFmtId="0" fontId="1" fillId="3" borderId="1" xfId="0" applyFont="1" applyFill="1" applyBorder="1" applyAlignment="1">
      <alignment wrapText="1"/>
    </xf>
    <xf numFmtId="0" fontId="5" fillId="0" borderId="0" xfId="0" applyFont="1" applyAlignment="1">
      <alignment horizontal="left" wrapText="1"/>
    </xf>
    <xf numFmtId="0" fontId="1" fillId="0" borderId="0" xfId="0" applyFont="1" applyAlignment="1">
      <alignment textRotation="46" wrapText="1" readingOrder="1"/>
    </xf>
    <xf numFmtId="0" fontId="1" fillId="0" borderId="0" xfId="0" applyFont="1" applyAlignment="1">
      <alignment wrapText="1"/>
    </xf>
    <xf numFmtId="49" fontId="4" fillId="0" borderId="0" xfId="0" applyNumberFormat="1" applyFont="1" applyAlignment="1">
      <alignment horizontal="center" vertical="center" wrapText="1"/>
    </xf>
    <xf numFmtId="49" fontId="5" fillId="0" borderId="0" xfId="0" applyNumberFormat="1" applyFont="1" applyAlignment="1">
      <alignment horizontal="left" vertical="top" wrapText="1"/>
    </xf>
    <xf numFmtId="49" fontId="5" fillId="0" borderId="0" xfId="0" applyNumberFormat="1" applyFont="1" applyAlignment="1">
      <alignment wrapText="1"/>
    </xf>
    <xf numFmtId="15" fontId="7" fillId="0" borderId="0" xfId="0" applyNumberFormat="1" applyFont="1" applyAlignment="1">
      <alignment horizontal="center" vertical="center" wrapText="1"/>
    </xf>
    <xf numFmtId="49" fontId="11" fillId="0" borderId="0" xfId="0" applyNumberFormat="1" applyFont="1" applyAlignment="1">
      <alignment wrapText="1"/>
    </xf>
    <xf numFmtId="49" fontId="11" fillId="3" borderId="0" xfId="0" applyNumberFormat="1" applyFont="1" applyFill="1" applyAlignment="1">
      <alignment wrapText="1"/>
    </xf>
    <xf numFmtId="49" fontId="5" fillId="3" borderId="0" xfId="0" applyNumberFormat="1" applyFont="1" applyFill="1" applyAlignment="1">
      <alignment wrapText="1"/>
    </xf>
    <xf numFmtId="49" fontId="4" fillId="3" borderId="0" xfId="0" applyNumberFormat="1" applyFont="1" applyFill="1" applyAlignment="1">
      <alignment horizontal="center" vertical="center" wrapText="1"/>
    </xf>
    <xf numFmtId="0" fontId="1" fillId="3" borderId="0" xfId="0" applyFont="1" applyFill="1" applyAlignment="1">
      <alignment textRotation="46" wrapText="1" readingOrder="1"/>
    </xf>
    <xf numFmtId="0" fontId="1" fillId="3" borderId="0" xfId="0" applyFont="1" applyFill="1" applyAlignment="1">
      <alignment wrapText="1"/>
    </xf>
    <xf numFmtId="49" fontId="1" fillId="0" borderId="0" xfId="0" applyNumberFormat="1" applyFont="1" applyAlignment="1">
      <alignment wrapText="1"/>
    </xf>
    <xf numFmtId="49" fontId="3"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164" fontId="8" fillId="0" borderId="0" xfId="0" applyNumberFormat="1" applyFont="1" applyAlignment="1">
      <alignment horizontal="left" vertical="top" wrapText="1"/>
    </xf>
    <xf numFmtId="0" fontId="5" fillId="0" borderId="0" xfId="0" applyFont="1" applyAlignment="1">
      <alignment horizontal="center" wrapText="1"/>
    </xf>
    <xf numFmtId="0" fontId="13" fillId="3" borderId="0" xfId="0" applyFont="1" applyFill="1" applyAlignment="1">
      <alignment horizontal="center" wrapText="1"/>
    </xf>
    <xf numFmtId="0" fontId="13" fillId="0" borderId="0" xfId="0" applyFont="1" applyAlignment="1">
      <alignment horizontal="center" wrapText="1"/>
    </xf>
    <xf numFmtId="49" fontId="5" fillId="0" borderId="0" xfId="0" applyNumberFormat="1" applyFont="1" applyAlignment="1">
      <alignment horizontal="center" wrapText="1"/>
    </xf>
    <xf numFmtId="49" fontId="5" fillId="3" borderId="0" xfId="0" applyNumberFormat="1" applyFont="1" applyFill="1" applyAlignment="1">
      <alignment horizontal="center" wrapText="1"/>
    </xf>
    <xf numFmtId="49" fontId="13" fillId="0" borderId="0" xfId="0" applyNumberFormat="1" applyFont="1" applyAlignment="1">
      <alignment horizontal="center" wrapText="1"/>
    </xf>
    <xf numFmtId="49" fontId="11" fillId="0" borderId="0" xfId="0" applyNumberFormat="1" applyFont="1" applyAlignment="1">
      <alignment horizontal="center" wrapText="1"/>
    </xf>
    <xf numFmtId="49" fontId="11" fillId="3" borderId="0" xfId="0" applyNumberFormat="1" applyFont="1" applyFill="1" applyAlignment="1">
      <alignment horizontal="center" wrapText="1"/>
    </xf>
    <xf numFmtId="49" fontId="5" fillId="0" borderId="0" xfId="0" applyNumberFormat="1" applyFont="1" applyAlignment="1">
      <alignment horizontal="left" wrapText="1"/>
    </xf>
    <xf numFmtId="0" fontId="5" fillId="3" borderId="0" xfId="0" applyFont="1" applyFill="1" applyAlignment="1">
      <alignment horizontal="left" wrapText="1"/>
    </xf>
    <xf numFmtId="0" fontId="5" fillId="0" borderId="0" xfId="0" applyFont="1" applyAlignment="1">
      <alignment vertical="top" wrapText="1"/>
    </xf>
    <xf numFmtId="0" fontId="9" fillId="0" borderId="0" xfId="0" applyFont="1" applyAlignment="1">
      <alignment vertical="top" wrapText="1"/>
    </xf>
    <xf numFmtId="0" fontId="9" fillId="3" borderId="0" xfId="0" applyFont="1" applyFill="1" applyAlignment="1">
      <alignment vertical="top" wrapText="1"/>
    </xf>
    <xf numFmtId="49" fontId="5" fillId="0" borderId="0" xfId="0" applyNumberFormat="1" applyFont="1" applyAlignment="1">
      <alignment vertical="top" wrapText="1"/>
    </xf>
    <xf numFmtId="0" fontId="9" fillId="2" borderId="0" xfId="0" applyFont="1" applyFill="1" applyAlignment="1">
      <alignment vertical="top" wrapText="1"/>
    </xf>
    <xf numFmtId="49" fontId="5" fillId="3" borderId="0" xfId="0" applyNumberFormat="1" applyFont="1" applyFill="1" applyAlignment="1">
      <alignment horizontal="left" wrapText="1"/>
    </xf>
    <xf numFmtId="0" fontId="16" fillId="0" borderId="0" xfId="0" applyFont="1" applyAlignment="1">
      <alignment textRotation="46" wrapText="1" readingOrder="1"/>
    </xf>
    <xf numFmtId="0" fontId="16" fillId="0" borderId="0" xfId="0" applyFont="1" applyAlignment="1">
      <alignment wrapText="1"/>
    </xf>
    <xf numFmtId="49" fontId="18" fillId="0" borderId="0" xfId="0" applyNumberFormat="1" applyFont="1" applyAlignment="1">
      <alignment horizontal="center" wrapText="1"/>
    </xf>
    <xf numFmtId="0" fontId="17" fillId="0" borderId="0" xfId="0" applyFont="1" applyAlignment="1">
      <alignment horizontal="center" wrapText="1"/>
    </xf>
    <xf numFmtId="0" fontId="17" fillId="0" borderId="0" xfId="0" applyFont="1" applyAlignment="1">
      <alignment horizontal="center" vertical="center" wrapText="1"/>
    </xf>
    <xf numFmtId="0" fontId="1" fillId="0" borderId="0" xfId="0" applyFont="1" applyAlignment="1">
      <alignment horizontal="center" wrapText="1"/>
    </xf>
    <xf numFmtId="0" fontId="19" fillId="0" borderId="0" xfId="0" applyFont="1" applyAlignment="1">
      <alignment horizontal="center" wrapText="1"/>
    </xf>
    <xf numFmtId="49" fontId="19" fillId="0" borderId="0" xfId="0" applyNumberFormat="1" applyFont="1" applyAlignment="1">
      <alignment horizontal="center" vertical="center" wrapText="1"/>
    </xf>
    <xf numFmtId="0" fontId="20" fillId="0" borderId="0" xfId="0" applyFont="1" applyAlignment="1">
      <alignment textRotation="46" wrapText="1" readingOrder="1"/>
    </xf>
    <xf numFmtId="0" fontId="19" fillId="3" borderId="0" xfId="0" applyFont="1" applyFill="1" applyAlignment="1">
      <alignment horizontal="center" wrapText="1"/>
    </xf>
    <xf numFmtId="49" fontId="19" fillId="3" borderId="0" xfId="0" applyNumberFormat="1" applyFont="1" applyFill="1" applyAlignment="1">
      <alignment horizontal="center" vertical="center" wrapText="1"/>
    </xf>
    <xf numFmtId="0" fontId="20" fillId="3" borderId="0" xfId="0" applyFont="1" applyFill="1" applyAlignment="1">
      <alignment textRotation="46" wrapText="1" readingOrder="1"/>
    </xf>
    <xf numFmtId="15" fontId="20" fillId="0" borderId="0" xfId="0" applyNumberFormat="1" applyFont="1" applyAlignment="1">
      <alignment horizontal="center" vertical="center" wrapText="1"/>
    </xf>
    <xf numFmtId="0" fontId="21" fillId="3" borderId="0" xfId="0" applyFont="1" applyFill="1" applyAlignment="1">
      <alignment horizontal="center" wrapText="1"/>
    </xf>
    <xf numFmtId="49" fontId="21" fillId="3" borderId="0" xfId="0" applyNumberFormat="1" applyFont="1" applyFill="1" applyAlignment="1">
      <alignment horizontal="center" vertical="center" wrapText="1"/>
    </xf>
    <xf numFmtId="49" fontId="20" fillId="3" borderId="0" xfId="0" applyNumberFormat="1" applyFont="1" applyFill="1" applyAlignment="1">
      <alignment wrapText="1"/>
    </xf>
    <xf numFmtId="0" fontId="20" fillId="3" borderId="0" xfId="0" applyFont="1" applyFill="1" applyAlignment="1">
      <alignment wrapText="1"/>
    </xf>
    <xf numFmtId="0" fontId="21" fillId="0" borderId="0" xfId="0" applyFont="1" applyAlignment="1">
      <alignment horizontal="center" wrapText="1"/>
    </xf>
    <xf numFmtId="49" fontId="21" fillId="0" borderId="0" xfId="0" applyNumberFormat="1" applyFont="1" applyAlignment="1">
      <alignment horizontal="center" vertical="center" wrapText="1"/>
    </xf>
    <xf numFmtId="0" fontId="20" fillId="0" borderId="0" xfId="0" applyFont="1" applyAlignment="1">
      <alignment wrapText="1"/>
    </xf>
    <xf numFmtId="49" fontId="20" fillId="0" borderId="0" xfId="0" applyNumberFormat="1" applyFont="1" applyAlignment="1">
      <alignment horizontal="center" wrapText="1"/>
    </xf>
    <xf numFmtId="49" fontId="22" fillId="0" borderId="0" xfId="0" applyNumberFormat="1" applyFont="1" applyAlignment="1">
      <alignment horizontal="center" vertical="center" wrapText="1"/>
    </xf>
    <xf numFmtId="0" fontId="23" fillId="0" borderId="0" xfId="0" applyFont="1"/>
    <xf numFmtId="0" fontId="22" fillId="0" borderId="0" xfId="0" applyFont="1" applyAlignment="1">
      <alignment horizontal="center" wrapText="1"/>
    </xf>
    <xf numFmtId="49" fontId="20" fillId="0" borderId="0" xfId="0" applyNumberFormat="1" applyFont="1" applyAlignment="1">
      <alignment wrapText="1"/>
    </xf>
    <xf numFmtId="49" fontId="24" fillId="0" borderId="0" xfId="0" applyNumberFormat="1" applyFont="1" applyAlignment="1">
      <alignment horizontal="center" vertical="center" wrapText="1"/>
    </xf>
    <xf numFmtId="0" fontId="25" fillId="0" borderId="0" xfId="0" applyFont="1" applyAlignment="1">
      <alignment horizontal="center" wrapText="1"/>
    </xf>
    <xf numFmtId="49" fontId="26" fillId="0" borderId="0" xfId="0" applyNumberFormat="1" applyFont="1" applyAlignment="1">
      <alignment wrapText="1"/>
    </xf>
    <xf numFmtId="0" fontId="22" fillId="2" borderId="0" xfId="0" applyFont="1" applyFill="1" applyAlignment="1">
      <alignment horizontal="center" wrapText="1"/>
    </xf>
    <xf numFmtId="49" fontId="27" fillId="0" borderId="0" xfId="0" applyNumberFormat="1" applyFont="1" applyAlignment="1">
      <alignment horizontal="center" vertical="center" wrapText="1"/>
    </xf>
    <xf numFmtId="164" fontId="28" fillId="0" borderId="0" xfId="0" applyNumberFormat="1" applyFont="1" applyAlignment="1">
      <alignment horizontal="left" vertical="top" wrapText="1"/>
    </xf>
    <xf numFmtId="0" fontId="24" fillId="0" borderId="0" xfId="0" applyFont="1" applyAlignment="1">
      <alignment horizontal="center" wrapText="1"/>
    </xf>
    <xf numFmtId="0" fontId="20" fillId="0" borderId="0" xfId="0" applyFont="1" applyAlignment="1">
      <alignment horizontal="center" wrapText="1"/>
    </xf>
    <xf numFmtId="0" fontId="22" fillId="3" borderId="0" xfId="0" applyFont="1" applyFill="1" applyAlignment="1">
      <alignment horizontal="center" wrapText="1"/>
    </xf>
    <xf numFmtId="49" fontId="22" fillId="3" borderId="0" xfId="0" applyNumberFormat="1" applyFont="1" applyFill="1" applyAlignment="1">
      <alignment horizontal="center" vertical="center" wrapText="1"/>
    </xf>
    <xf numFmtId="0" fontId="5" fillId="3" borderId="0" xfId="0" applyFont="1" applyFill="1" applyAlignment="1">
      <alignment horizontal="center" wrapText="1"/>
    </xf>
    <xf numFmtId="49" fontId="9" fillId="0" borderId="0" xfId="0" applyNumberFormat="1" applyFont="1" applyAlignment="1">
      <alignment wrapText="1"/>
    </xf>
    <xf numFmtId="49" fontId="29" fillId="0" borderId="0" xfId="0" applyNumberFormat="1" applyFont="1" applyAlignment="1">
      <alignment horizontal="center" vertical="center" wrapText="1"/>
    </xf>
    <xf numFmtId="0" fontId="5" fillId="3" borderId="0" xfId="0" applyFont="1" applyFill="1" applyAlignment="1">
      <alignment vertical="top" wrapText="1"/>
    </xf>
    <xf numFmtId="0" fontId="14" fillId="3" borderId="0" xfId="0" applyFont="1" applyFill="1" applyAlignment="1">
      <alignment vertical="top" wrapText="1"/>
    </xf>
    <xf numFmtId="0" fontId="30" fillId="0" borderId="0" xfId="0" applyFont="1" applyAlignment="1">
      <alignment horizontal="center" wrapText="1"/>
    </xf>
    <xf numFmtId="49" fontId="1" fillId="4" borderId="0" xfId="0" applyNumberFormat="1" applyFont="1" applyFill="1" applyAlignment="1">
      <alignment wrapText="1"/>
    </xf>
    <xf numFmtId="49" fontId="6" fillId="4" borderId="0" xfId="0" applyNumberFormat="1" applyFont="1" applyFill="1" applyAlignment="1">
      <alignment horizontal="center" vertical="center" wrapText="1"/>
    </xf>
    <xf numFmtId="0" fontId="1" fillId="4" borderId="0" xfId="0" applyFont="1" applyFill="1" applyAlignment="1">
      <alignment wrapText="1"/>
    </xf>
    <xf numFmtId="49" fontId="5" fillId="4" borderId="0" xfId="0" applyNumberFormat="1" applyFont="1" applyFill="1" applyAlignment="1">
      <alignment horizontal="center" wrapText="1"/>
    </xf>
    <xf numFmtId="0" fontId="9" fillId="4" borderId="0" xfId="0" applyFont="1" applyFill="1" applyAlignment="1">
      <alignment vertical="top" wrapText="1"/>
    </xf>
    <xf numFmtId="49" fontId="5" fillId="4" borderId="0" xfId="0" applyNumberFormat="1" applyFont="1" applyFill="1" applyAlignment="1">
      <alignment horizontal="left" wrapText="1"/>
    </xf>
    <xf numFmtId="0" fontId="5" fillId="4" borderId="0" xfId="0" applyFont="1" applyFill="1" applyAlignment="1">
      <alignment vertical="top" wrapText="1"/>
    </xf>
    <xf numFmtId="49" fontId="4" fillId="4" borderId="0" xfId="0" applyNumberFormat="1" applyFont="1" applyFill="1" applyAlignment="1">
      <alignment horizontal="center" vertical="center" wrapText="1"/>
    </xf>
    <xf numFmtId="49" fontId="29" fillId="4" borderId="0" xfId="0" applyNumberFormat="1" applyFont="1" applyFill="1" applyAlignment="1">
      <alignment horizontal="center" vertical="center" wrapText="1"/>
    </xf>
    <xf numFmtId="0" fontId="5" fillId="4" borderId="0" xfId="0" applyFont="1" applyFill="1" applyAlignment="1">
      <alignment horizontal="center" wrapText="1"/>
    </xf>
    <xf numFmtId="0" fontId="5" fillId="4" borderId="0" xfId="0" applyFont="1" applyFill="1" applyAlignment="1">
      <alignment horizontal="left" wrapText="1"/>
    </xf>
    <xf numFmtId="49" fontId="3" fillId="4" borderId="0" xfId="0" applyNumberFormat="1" applyFont="1" applyFill="1" applyAlignment="1">
      <alignment horizontal="center" vertical="center" wrapText="1"/>
    </xf>
    <xf numFmtId="49" fontId="11" fillId="4" borderId="0" xfId="0" applyNumberFormat="1" applyFont="1" applyFill="1" applyAlignment="1">
      <alignment horizontal="center" wrapText="1"/>
    </xf>
    <xf numFmtId="49" fontId="9" fillId="4" borderId="0" xfId="0" applyNumberFormat="1" applyFont="1" applyFill="1" applyAlignment="1">
      <alignment horizontal="center" wrapText="1"/>
    </xf>
    <xf numFmtId="49" fontId="5" fillId="4" borderId="0" xfId="0" applyNumberFormat="1" applyFont="1" applyFill="1" applyAlignment="1">
      <alignment horizontal="left" vertical="top" wrapText="1"/>
    </xf>
    <xf numFmtId="0" fontId="14" fillId="4" borderId="0" xfId="0" applyFont="1" applyFill="1" applyAlignment="1">
      <alignment vertical="top" wrapText="1"/>
    </xf>
    <xf numFmtId="49" fontId="5" fillId="4" borderId="0" xfId="0" applyNumberFormat="1" applyFont="1" applyFill="1" applyAlignment="1">
      <alignment vertical="top" wrapText="1"/>
    </xf>
    <xf numFmtId="0" fontId="10" fillId="4" borderId="0" xfId="0" applyFont="1" applyFill="1"/>
    <xf numFmtId="0" fontId="13" fillId="4" borderId="0" xfId="0" applyFont="1" applyFill="1" applyAlignment="1">
      <alignment horizontal="center" wrapText="1"/>
    </xf>
    <xf numFmtId="0" fontId="1" fillId="4" borderId="0" xfId="0" applyFont="1" applyFill="1" applyAlignment="1">
      <alignment textRotation="46" wrapText="1" readingOrder="1"/>
    </xf>
    <xf numFmtId="49" fontId="0" fillId="0" borderId="0" xfId="0" applyNumberFormat="1"/>
    <xf numFmtId="49" fontId="33" fillId="0" borderId="0" xfId="0" applyNumberFormat="1" applyFont="1"/>
    <xf numFmtId="0" fontId="0" fillId="0" borderId="1" xfId="0" applyBorder="1"/>
    <xf numFmtId="0" fontId="9" fillId="0" borderId="1" xfId="0" applyFont="1" applyBorder="1" applyAlignment="1">
      <alignment horizontal="center" vertical="center" wrapText="1" shrinkToFit="1"/>
    </xf>
    <xf numFmtId="0" fontId="9" fillId="0" borderId="1" xfId="0" applyFont="1" applyBorder="1" applyAlignment="1">
      <alignment vertical="top"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shrinkToFit="1"/>
    </xf>
    <xf numFmtId="49" fontId="26" fillId="0" borderId="1" xfId="0" applyNumberFormat="1" applyFont="1" applyBorder="1" applyAlignment="1">
      <alignment horizontal="center" vertical="center"/>
    </xf>
    <xf numFmtId="0" fontId="9" fillId="0" borderId="1" xfId="0" applyFont="1" applyBorder="1" applyAlignment="1">
      <alignment horizontal="left" vertical="top" wrapText="1"/>
    </xf>
    <xf numFmtId="49" fontId="0" fillId="0" borderId="1" xfId="0" applyNumberFormat="1" applyBorder="1"/>
    <xf numFmtId="49" fontId="51" fillId="0" borderId="1" xfId="0" applyNumberFormat="1" applyFont="1" applyBorder="1" applyAlignment="1">
      <alignment horizontal="center" vertical="center"/>
    </xf>
    <xf numFmtId="0" fontId="5" fillId="0" borderId="1" xfId="0" applyFont="1" applyBorder="1" applyAlignment="1">
      <alignment horizontal="left" vertical="top" wrapText="1"/>
    </xf>
    <xf numFmtId="49" fontId="26" fillId="0" borderId="1" xfId="0" applyNumberFormat="1" applyFont="1" applyBorder="1" applyAlignment="1">
      <alignment horizontal="center" vertical="center" wrapText="1"/>
    </xf>
    <xf numFmtId="0" fontId="0" fillId="0" borderId="1" xfId="0" applyBorder="1" applyAlignment="1">
      <alignment horizontal="center" vertical="center"/>
    </xf>
    <xf numFmtId="0" fontId="5" fillId="0" borderId="1" xfId="0" applyFont="1" applyBorder="1" applyAlignment="1">
      <alignment horizontal="center" vertical="center" wrapText="1"/>
    </xf>
    <xf numFmtId="49" fontId="16" fillId="0" borderId="1" xfId="0" applyNumberFormat="1" applyFont="1" applyBorder="1" applyAlignment="1">
      <alignment textRotation="46" wrapText="1" readingOrder="1"/>
    </xf>
    <xf numFmtId="49" fontId="51" fillId="0" borderId="1" xfId="0" applyNumberFormat="1" applyFont="1" applyBorder="1"/>
    <xf numFmtId="49" fontId="51" fillId="0" borderId="1" xfId="0" applyNumberFormat="1" applyFont="1" applyBorder="1" applyAlignment="1">
      <alignment horizontal="center" vertical="center" wrapText="1"/>
    </xf>
    <xf numFmtId="49" fontId="53" fillId="0" borderId="1" xfId="0" applyNumberFormat="1" applyFont="1" applyBorder="1" applyAlignment="1">
      <alignment textRotation="46" wrapText="1" readingOrder="1"/>
    </xf>
    <xf numFmtId="0" fontId="11" fillId="0" borderId="1" xfId="0" applyFont="1" applyBorder="1" applyAlignment="1">
      <alignment horizontal="left" vertical="top" wrapText="1"/>
    </xf>
    <xf numFmtId="49" fontId="5" fillId="0" borderId="1" xfId="0" applyNumberFormat="1" applyFont="1" applyBorder="1" applyAlignment="1">
      <alignment textRotation="46" wrapText="1" readingOrder="1"/>
    </xf>
    <xf numFmtId="49" fontId="20" fillId="0" borderId="1" xfId="0" applyNumberFormat="1" applyFont="1" applyBorder="1"/>
    <xf numFmtId="49" fontId="9" fillId="0" borderId="1" xfId="0" applyNumberFormat="1" applyFont="1" applyBorder="1" applyAlignment="1">
      <alignment horizontal="center" vertical="center" wrapText="1" readingOrder="1"/>
    </xf>
    <xf numFmtId="49" fontId="54" fillId="37" borderId="1" xfId="0" applyNumberFormat="1" applyFont="1" applyFill="1" applyBorder="1" applyAlignment="1">
      <alignment horizontal="center" vertical="center" wrapText="1"/>
    </xf>
    <xf numFmtId="0" fontId="54" fillId="37" borderId="1" xfId="0" applyFont="1" applyFill="1" applyBorder="1" applyAlignment="1">
      <alignment horizontal="left" vertical="top" wrapText="1"/>
    </xf>
    <xf numFmtId="0" fontId="55" fillId="37" borderId="1" xfId="0" applyFont="1" applyFill="1" applyBorder="1" applyAlignment="1">
      <alignment horizontal="center" vertical="center" wrapText="1"/>
    </xf>
    <xf numFmtId="49" fontId="56" fillId="37" borderId="1" xfId="0" applyNumberFormat="1" applyFont="1" applyFill="1" applyBorder="1" applyAlignment="1">
      <alignment horizontal="center" vertical="center" wrapText="1"/>
    </xf>
    <xf numFmtId="0" fontId="54" fillId="37" borderId="1" xfId="0" applyFont="1" applyFill="1" applyBorder="1" applyAlignment="1">
      <alignment horizontal="center" vertical="center" wrapText="1"/>
    </xf>
    <xf numFmtId="49" fontId="57" fillId="37" borderId="1" xfId="0" applyNumberFormat="1" applyFont="1" applyFill="1" applyBorder="1" applyAlignment="1">
      <alignment horizontal="center" vertical="center" wrapText="1"/>
    </xf>
    <xf numFmtId="0" fontId="55" fillId="0" borderId="1" xfId="0" applyFont="1" applyBorder="1" applyAlignment="1">
      <alignment horizontal="center" vertical="center" wrapText="1"/>
    </xf>
    <xf numFmtId="0" fontId="55" fillId="0" borderId="1" xfId="0" applyFont="1" applyBorder="1" applyAlignment="1">
      <alignment horizontal="left" vertical="top" wrapText="1"/>
    </xf>
    <xf numFmtId="0" fontId="54" fillId="0" borderId="1" xfId="0" applyFont="1" applyBorder="1" applyAlignment="1">
      <alignment horizontal="left" vertical="top" wrapText="1"/>
    </xf>
    <xf numFmtId="0" fontId="55" fillId="38" borderId="1" xfId="0" applyFont="1" applyFill="1" applyBorder="1" applyAlignment="1">
      <alignment horizontal="center" vertical="center" wrapText="1"/>
    </xf>
    <xf numFmtId="0" fontId="54" fillId="0" borderId="1" xfId="0" applyFont="1" applyBorder="1" applyAlignment="1">
      <alignment horizontal="center" vertical="center" wrapText="1"/>
    </xf>
    <xf numFmtId="0" fontId="55" fillId="0" borderId="1" xfId="0" applyFont="1" applyBorder="1" applyAlignment="1">
      <alignment horizontal="left" wrapText="1"/>
    </xf>
    <xf numFmtId="0" fontId="55" fillId="37" borderId="1" xfId="0" applyFont="1" applyFill="1" applyBorder="1" applyAlignment="1">
      <alignment horizontal="left" wrapText="1"/>
    </xf>
    <xf numFmtId="0" fontId="54" fillId="0" borderId="1" xfId="0" applyFont="1" applyBorder="1" applyAlignment="1">
      <alignment horizontal="left" wrapText="1"/>
    </xf>
    <xf numFmtId="0" fontId="61" fillId="36" borderId="1" xfId="0" applyFont="1" applyFill="1" applyBorder="1" applyAlignment="1">
      <alignment horizontal="center" vertical="center" wrapText="1"/>
    </xf>
    <xf numFmtId="0" fontId="61" fillId="36" borderId="1" xfId="0" applyFont="1" applyFill="1" applyBorder="1" applyAlignment="1">
      <alignment horizontal="center" vertical="center"/>
    </xf>
    <xf numFmtId="0" fontId="54" fillId="37" borderId="1" xfId="0" applyFont="1" applyFill="1" applyBorder="1" applyAlignment="1">
      <alignment horizontal="center"/>
    </xf>
    <xf numFmtId="0" fontId="54" fillId="0" borderId="1" xfId="0" applyFont="1" applyBorder="1" applyAlignment="1">
      <alignment horizontal="center"/>
    </xf>
    <xf numFmtId="0" fontId="54" fillId="37" borderId="1" xfId="0" applyFont="1" applyFill="1" applyBorder="1" applyAlignment="1">
      <alignment horizontal="center" vertical="center"/>
    </xf>
    <xf numFmtId="49" fontId="62" fillId="36" borderId="1" xfId="0" applyNumberFormat="1" applyFont="1" applyFill="1" applyBorder="1" applyAlignment="1">
      <alignment horizontal="center" vertical="center" wrapText="1"/>
    </xf>
    <xf numFmtId="0" fontId="62" fillId="36" borderId="1" xfId="0" applyFont="1" applyFill="1" applyBorder="1" applyAlignment="1">
      <alignment horizontal="center" vertical="center" wrapText="1"/>
    </xf>
    <xf numFmtId="0" fontId="61" fillId="36" borderId="1" xfId="0" applyFont="1" applyFill="1" applyBorder="1" applyAlignment="1">
      <alignment horizontal="left" vertical="top" wrapText="1"/>
    </xf>
    <xf numFmtId="0" fontId="62" fillId="36" borderId="1" xfId="0" applyFont="1" applyFill="1" applyBorder="1" applyAlignment="1">
      <alignment horizontal="left" vertical="center" wrapText="1"/>
    </xf>
    <xf numFmtId="49" fontId="56" fillId="38" borderId="1" xfId="0" applyNumberFormat="1" applyFont="1" applyFill="1" applyBorder="1" applyAlignment="1">
      <alignment horizontal="center" vertical="center" wrapText="1"/>
    </xf>
    <xf numFmtId="49" fontId="56" fillId="0" borderId="1" xfId="0" applyNumberFormat="1" applyFont="1" applyBorder="1" applyAlignment="1">
      <alignment horizontal="center" vertical="center" wrapText="1"/>
    </xf>
    <xf numFmtId="49" fontId="55" fillId="0" borderId="1" xfId="0" applyNumberFormat="1" applyFont="1" applyBorder="1" applyAlignment="1">
      <alignment horizontal="center" vertical="center"/>
    </xf>
    <xf numFmtId="0" fontId="55" fillId="0" borderId="1" xfId="0" applyFont="1" applyBorder="1" applyAlignment="1">
      <alignment horizontal="center" vertical="center"/>
    </xf>
    <xf numFmtId="49" fontId="55" fillId="0" borderId="1" xfId="0" applyNumberFormat="1" applyFont="1" applyBorder="1" applyAlignment="1">
      <alignment horizontal="center" vertical="center" wrapText="1"/>
    </xf>
    <xf numFmtId="0" fontId="55" fillId="37" borderId="1" xfId="0" applyFont="1" applyFill="1" applyBorder="1" applyAlignment="1">
      <alignment horizontal="center" vertical="center"/>
    </xf>
    <xf numFmtId="49" fontId="61" fillId="36" borderId="1" xfId="0" applyNumberFormat="1" applyFont="1" applyFill="1" applyBorder="1" applyAlignment="1">
      <alignment horizontal="center" vertical="center"/>
    </xf>
    <xf numFmtId="0" fontId="61" fillId="36" borderId="1" xfId="0" applyFont="1" applyFill="1" applyBorder="1" applyAlignment="1">
      <alignment horizontal="left" vertical="center"/>
    </xf>
    <xf numFmtId="0" fontId="67" fillId="0" borderId="1" xfId="0" applyFont="1" applyBorder="1"/>
    <xf numFmtId="0" fontId="67" fillId="0" borderId="1" xfId="0" applyFont="1" applyBorder="1" applyAlignment="1">
      <alignment horizontal="center" vertical="center"/>
    </xf>
    <xf numFmtId="0" fontId="15" fillId="0" borderId="1" xfId="0" applyFont="1" applyBorder="1" applyAlignment="1">
      <alignment horizontal="center" vertical="center"/>
    </xf>
    <xf numFmtId="49" fontId="2" fillId="0" borderId="1" xfId="0" applyNumberFormat="1" applyFont="1" applyBorder="1" applyAlignment="1">
      <alignment horizontal="center" vertical="center" wrapText="1"/>
    </xf>
    <xf numFmtId="49" fontId="15"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vertical="top" wrapText="1"/>
    </xf>
    <xf numFmtId="0" fontId="14" fillId="0" borderId="1" xfId="0" applyFont="1" applyBorder="1" applyAlignment="1">
      <alignment vertical="top" wrapText="1"/>
    </xf>
    <xf numFmtId="49" fontId="15" fillId="0" borderId="1" xfId="0" applyNumberFormat="1" applyFont="1" applyBorder="1" applyAlignment="1">
      <alignment vertical="top" wrapText="1"/>
    </xf>
    <xf numFmtId="49" fontId="68" fillId="36" borderId="1" xfId="0" applyNumberFormat="1" applyFont="1" applyFill="1" applyBorder="1" applyAlignment="1">
      <alignment horizontal="center" vertical="center" wrapText="1"/>
    </xf>
    <xf numFmtId="0" fontId="68" fillId="36" borderId="1" xfId="0" applyFont="1" applyFill="1" applyBorder="1" applyAlignment="1">
      <alignment horizontal="center" vertical="center" wrapText="1"/>
    </xf>
    <xf numFmtId="0" fontId="69" fillId="36" borderId="1" xfId="0" applyFont="1" applyFill="1" applyBorder="1" applyAlignment="1">
      <alignment horizontal="center" vertical="center" wrapText="1"/>
    </xf>
    <xf numFmtId="0" fontId="46" fillId="36" borderId="0" xfId="0" applyFont="1" applyFill="1" applyAlignment="1">
      <alignment vertical="center"/>
    </xf>
    <xf numFmtId="0" fontId="60" fillId="0" borderId="1" xfId="0" applyFont="1" applyBorder="1"/>
    <xf numFmtId="0" fontId="5" fillId="0" borderId="1" xfId="0" applyFont="1" applyBorder="1" applyAlignment="1">
      <alignment vertical="top" wrapText="1"/>
    </xf>
    <xf numFmtId="0" fontId="9" fillId="0" borderId="1" xfId="0" applyFont="1" applyBorder="1" applyAlignment="1">
      <alignment horizontal="center" wrapText="1"/>
    </xf>
    <xf numFmtId="0" fontId="9" fillId="0" borderId="1" xfId="0" applyFont="1" applyBorder="1" applyAlignment="1">
      <alignment horizontal="center" vertical="center" wrapText="1"/>
    </xf>
    <xf numFmtId="0" fontId="20" fillId="0" borderId="1" xfId="0" applyFont="1" applyBorder="1"/>
    <xf numFmtId="0" fontId="5" fillId="0" borderId="0" xfId="0" applyFont="1"/>
    <xf numFmtId="49" fontId="52"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xf>
    <xf numFmtId="49" fontId="71" fillId="0" borderId="1" xfId="0" applyNumberFormat="1" applyFont="1" applyBorder="1" applyAlignment="1">
      <alignment horizontal="center" vertical="center"/>
    </xf>
    <xf numFmtId="0" fontId="71" fillId="0" borderId="1" xfId="0" applyFont="1" applyBorder="1" applyAlignment="1">
      <alignment horizontal="center" vertical="center"/>
    </xf>
    <xf numFmtId="0" fontId="15" fillId="0" borderId="1" xfId="0" applyFont="1" applyBorder="1" applyAlignment="1">
      <alignment horizontal="center" vertical="center" shrinkToFit="1"/>
    </xf>
    <xf numFmtId="49" fontId="15" fillId="0" borderId="1" xfId="0" applyNumberFormat="1" applyFont="1" applyBorder="1" applyAlignment="1">
      <alignment horizontal="center" vertical="center" wrapText="1" shrinkToFit="1"/>
    </xf>
    <xf numFmtId="0" fontId="14" fillId="0" borderId="1" xfId="0" applyFont="1" applyBorder="1" applyAlignment="1">
      <alignment vertical="top" wrapText="1" shrinkToFit="1"/>
    </xf>
    <xf numFmtId="0" fontId="14" fillId="0" borderId="1" xfId="0" applyFont="1" applyBorder="1" applyAlignment="1">
      <alignment horizontal="left" vertical="top" wrapText="1"/>
    </xf>
    <xf numFmtId="49" fontId="15" fillId="0" borderId="1" xfId="0" applyNumberFormat="1" applyFont="1" applyBorder="1" applyAlignment="1">
      <alignment horizontal="center" vertical="center"/>
    </xf>
    <xf numFmtId="0" fontId="15" fillId="0" borderId="1" xfId="0" applyFont="1" applyBorder="1"/>
    <xf numFmtId="49" fontId="14" fillId="0" borderId="1" xfId="0" applyNumberFormat="1" applyFont="1" applyBorder="1" applyAlignment="1">
      <alignment horizontal="center" vertical="center" wrapText="1"/>
    </xf>
    <xf numFmtId="49" fontId="69" fillId="36" borderId="1" xfId="0" applyNumberFormat="1" applyFont="1" applyFill="1" applyBorder="1" applyAlignment="1">
      <alignment horizontal="center" vertical="center" wrapText="1"/>
    </xf>
    <xf numFmtId="0" fontId="74" fillId="36" borderId="0" xfId="0" applyFont="1" applyFill="1" applyAlignment="1">
      <alignment vertical="center"/>
    </xf>
    <xf numFmtId="49" fontId="58" fillId="0" borderId="1" xfId="0" applyNumberFormat="1" applyFont="1" applyBorder="1" applyAlignment="1">
      <alignment horizontal="center" vertical="center" wrapText="1"/>
    </xf>
    <xf numFmtId="0" fontId="73" fillId="36" borderId="1" xfId="0" applyFont="1" applyFill="1" applyBorder="1" applyAlignment="1">
      <alignment horizontal="center" vertical="center"/>
    </xf>
    <xf numFmtId="0" fontId="15" fillId="38" borderId="1" xfId="0" applyFont="1" applyFill="1" applyBorder="1" applyAlignment="1">
      <alignment horizontal="center" vertical="center" textRotation="46" wrapText="1"/>
    </xf>
    <xf numFmtId="0" fontId="26" fillId="0" borderId="1" xfId="0" applyFont="1" applyBorder="1" applyAlignment="1">
      <alignment horizontal="center" vertical="center" wrapText="1"/>
    </xf>
    <xf numFmtId="0" fontId="5" fillId="0" borderId="1" xfId="0" applyFont="1" applyBorder="1" applyAlignment="1">
      <alignment horizontal="center" vertical="center"/>
    </xf>
    <xf numFmtId="0" fontId="22" fillId="0" borderId="1" xfId="0" applyFont="1" applyBorder="1" applyAlignment="1">
      <alignment horizontal="center" vertical="center"/>
    </xf>
    <xf numFmtId="49" fontId="11" fillId="0" borderId="1" xfId="0" applyNumberFormat="1" applyFont="1" applyBorder="1" applyAlignment="1">
      <alignment horizontal="center" vertical="center" wrapText="1"/>
    </xf>
    <xf numFmtId="49" fontId="9" fillId="0" borderId="1" xfId="0" applyNumberFormat="1" applyFont="1" applyBorder="1" applyAlignment="1">
      <alignment textRotation="46" wrapText="1" readingOrder="1"/>
    </xf>
    <xf numFmtId="0" fontId="5" fillId="0" borderId="1" xfId="0" applyFont="1" applyBorder="1" applyAlignment="1">
      <alignment horizontal="left" vertical="center" wrapText="1"/>
    </xf>
    <xf numFmtId="0" fontId="5" fillId="0" borderId="1" xfId="0" applyFont="1" applyBorder="1" applyAlignment="1">
      <alignment vertical="center" textRotation="46" wrapText="1"/>
    </xf>
    <xf numFmtId="0" fontId="70" fillId="36" borderId="1" xfId="0" applyFont="1" applyFill="1" applyBorder="1" applyAlignment="1">
      <alignment horizontal="center" vertical="center"/>
    </xf>
    <xf numFmtId="0" fontId="14" fillId="38" borderId="1" xfId="0" applyFont="1" applyFill="1" applyBorder="1" applyAlignment="1">
      <alignment horizontal="center" textRotation="46" wrapText="1"/>
    </xf>
    <xf numFmtId="0" fontId="14" fillId="38" borderId="1" xfId="0" applyFont="1" applyFill="1" applyBorder="1" applyAlignment="1">
      <alignment horizontal="center" vertical="center" textRotation="46" wrapText="1"/>
    </xf>
    <xf numFmtId="0" fontId="66" fillId="38" borderId="1" xfId="0" applyFont="1" applyFill="1" applyBorder="1" applyAlignment="1">
      <alignment vertical="center" textRotation="46" wrapText="1"/>
    </xf>
    <xf numFmtId="0" fontId="14" fillId="38" borderId="1" xfId="0" applyFont="1" applyFill="1" applyBorder="1" applyAlignment="1">
      <alignment vertical="center" textRotation="46" wrapText="1"/>
    </xf>
    <xf numFmtId="0" fontId="14" fillId="0" borderId="1" xfId="0" applyFont="1" applyBorder="1" applyAlignment="1">
      <alignment horizontal="center" vertical="center" wrapText="1"/>
    </xf>
    <xf numFmtId="0" fontId="5" fillId="0" borderId="1" xfId="0" applyFont="1" applyBorder="1"/>
    <xf numFmtId="0" fontId="69" fillId="36" borderId="1" xfId="0" applyFont="1" applyFill="1" applyBorder="1" applyAlignment="1">
      <alignment horizontal="center" vertical="center" wrapText="1" shrinkToFit="1"/>
    </xf>
    <xf numFmtId="0" fontId="5" fillId="0" borderId="1" xfId="0" applyFont="1" applyBorder="1" applyAlignment="1">
      <alignment vertical="center"/>
    </xf>
    <xf numFmtId="0" fontId="9" fillId="0" borderId="1" xfId="0" applyFont="1" applyBorder="1" applyAlignment="1">
      <alignment horizontal="center" vertical="center"/>
    </xf>
    <xf numFmtId="0" fontId="15" fillId="0" borderId="1" xfId="0" applyFont="1" applyBorder="1" applyAlignment="1">
      <alignment horizontal="center" vertical="center" wrapText="1" shrinkToFit="1"/>
    </xf>
    <xf numFmtId="49" fontId="59" fillId="0" borderId="1" xfId="0" applyNumberFormat="1" applyFont="1" applyBorder="1" applyAlignment="1">
      <alignment horizontal="center" vertical="center" wrapText="1"/>
    </xf>
    <xf numFmtId="0" fontId="58" fillId="0" borderId="1" xfId="0" applyFont="1" applyBorder="1" applyAlignment="1">
      <alignment vertical="top" wrapText="1"/>
    </xf>
    <xf numFmtId="0" fontId="59" fillId="0" borderId="1" xfId="0" applyFont="1" applyBorder="1" applyAlignment="1">
      <alignment horizontal="center" vertical="center" wrapText="1"/>
    </xf>
    <xf numFmtId="0" fontId="59" fillId="0" borderId="1" xfId="0" applyFont="1" applyBorder="1" applyAlignment="1">
      <alignment vertical="top" wrapText="1"/>
    </xf>
    <xf numFmtId="49" fontId="54" fillId="37" borderId="1" xfId="0" applyNumberFormat="1" applyFont="1" applyFill="1" applyBorder="1" applyAlignment="1">
      <alignment horizontal="center" vertical="center"/>
    </xf>
    <xf numFmtId="0" fontId="54" fillId="37" borderId="1" xfId="0" applyFont="1" applyFill="1" applyBorder="1" applyAlignment="1">
      <alignment horizontal="left" vertical="top"/>
    </xf>
    <xf numFmtId="0" fontId="54" fillId="37" borderId="1" xfId="0" applyFont="1" applyFill="1" applyBorder="1" applyAlignment="1">
      <alignment horizontal="left" vertical="center" wrapText="1"/>
    </xf>
    <xf numFmtId="0" fontId="0" fillId="0" borderId="0" xfId="0" applyAlignment="1">
      <alignment wrapText="1"/>
    </xf>
    <xf numFmtId="0" fontId="0" fillId="0" borderId="0" xfId="0" applyAlignment="1">
      <alignment vertical="top"/>
    </xf>
    <xf numFmtId="0" fontId="0" fillId="0" borderId="0" xfId="0" quotePrefix="1" applyAlignment="1">
      <alignment vertical="top"/>
    </xf>
    <xf numFmtId="0" fontId="20" fillId="0" borderId="0" xfId="0" applyFont="1" applyAlignment="1">
      <alignment vertical="top" wrapText="1"/>
    </xf>
    <xf numFmtId="165" fontId="0" fillId="0" borderId="0" xfId="0" applyNumberFormat="1"/>
    <xf numFmtId="165" fontId="0" fillId="0" borderId="0" xfId="0" applyNumberFormat="1" applyAlignment="1">
      <alignment vertical="top"/>
    </xf>
    <xf numFmtId="165" fontId="75" fillId="0" borderId="0" xfId="0" applyNumberFormat="1" applyFont="1" applyAlignment="1">
      <alignment vertical="top" wrapText="1"/>
    </xf>
    <xf numFmtId="0" fontId="47" fillId="0" borderId="0" xfId="0" applyFont="1"/>
    <xf numFmtId="49" fontId="76" fillId="0" borderId="1" xfId="0" applyNumberFormat="1" applyFont="1" applyBorder="1" applyAlignment="1">
      <alignment horizontal="center" vertical="center" wrapText="1"/>
    </xf>
    <xf numFmtId="49" fontId="15" fillId="0" borderId="14" xfId="0" applyNumberFormat="1" applyFont="1" applyBorder="1" applyAlignment="1">
      <alignment horizontal="center" vertical="center" wrapText="1"/>
    </xf>
    <xf numFmtId="0" fontId="15" fillId="0" borderId="14" xfId="0" applyFont="1" applyBorder="1" applyAlignment="1">
      <alignment horizontal="center" vertical="center" wrapText="1"/>
    </xf>
    <xf numFmtId="49" fontId="77" fillId="36" borderId="1" xfId="0" applyNumberFormat="1" applyFont="1" applyFill="1" applyBorder="1" applyAlignment="1">
      <alignment horizontal="center" vertical="center" wrapText="1"/>
    </xf>
    <xf numFmtId="0" fontId="77" fillId="36" borderId="1" xfId="0" applyFont="1" applyFill="1" applyBorder="1" applyAlignment="1">
      <alignment horizontal="center" vertical="center" wrapText="1"/>
    </xf>
    <xf numFmtId="49" fontId="55" fillId="39" borderId="1" xfId="0" applyNumberFormat="1" applyFont="1" applyFill="1" applyBorder="1" applyAlignment="1">
      <alignment horizontal="center" vertical="center"/>
    </xf>
    <xf numFmtId="49" fontId="55" fillId="39" borderId="1" xfId="0" applyNumberFormat="1" applyFont="1" applyFill="1" applyBorder="1" applyAlignment="1">
      <alignment horizontal="center" vertical="center" wrapText="1"/>
    </xf>
    <xf numFmtId="0" fontId="55" fillId="39" borderId="1" xfId="0" applyFont="1" applyFill="1" applyBorder="1" applyAlignment="1">
      <alignment horizontal="left" wrapText="1"/>
    </xf>
    <xf numFmtId="0" fontId="55" fillId="0" borderId="1" xfId="0" applyFont="1" applyBorder="1" applyAlignment="1">
      <alignment wrapText="1"/>
    </xf>
    <xf numFmtId="0" fontId="54" fillId="0" borderId="1" xfId="0" applyFont="1" applyBorder="1" applyAlignment="1">
      <alignment vertical="top" wrapText="1"/>
    </xf>
    <xf numFmtId="0" fontId="14" fillId="0" borderId="14" xfId="0" applyFont="1" applyBorder="1" applyAlignment="1">
      <alignment vertical="center" wrapText="1"/>
    </xf>
    <xf numFmtId="49" fontId="28" fillId="0" borderId="1" xfId="0" applyNumberFormat="1" applyFont="1" applyBorder="1" applyAlignment="1">
      <alignment horizontal="center" vertical="center" wrapText="1"/>
    </xf>
    <xf numFmtId="49" fontId="15" fillId="38" borderId="1" xfId="0" applyNumberFormat="1" applyFont="1" applyFill="1" applyBorder="1" applyAlignment="1">
      <alignment horizontal="center" vertical="center" wrapText="1"/>
    </xf>
    <xf numFmtId="0" fontId="15" fillId="38" borderId="1" xfId="0" applyFont="1" applyFill="1" applyBorder="1" applyAlignment="1">
      <alignment horizontal="center" vertical="center" wrapText="1"/>
    </xf>
    <xf numFmtId="0" fontId="14" fillId="38" borderId="1" xfId="0" applyFont="1" applyFill="1" applyBorder="1" applyAlignment="1">
      <alignment vertical="top" wrapText="1"/>
    </xf>
    <xf numFmtId="49" fontId="2" fillId="38" borderId="1" xfId="0" applyNumberFormat="1" applyFont="1" applyFill="1" applyBorder="1" applyAlignment="1">
      <alignment horizontal="center" vertical="center" wrapText="1"/>
    </xf>
    <xf numFmtId="0" fontId="0" fillId="38" borderId="0" xfId="0" applyFill="1"/>
    <xf numFmtId="0" fontId="15" fillId="0" borderId="1" xfId="0" applyFont="1" applyBorder="1" applyAlignment="1">
      <alignment vertical="center" wrapText="1"/>
    </xf>
    <xf numFmtId="0" fontId="77" fillId="36" borderId="1" xfId="0" applyFont="1" applyFill="1" applyBorder="1" applyAlignment="1">
      <alignment horizontal="center" vertical="center" wrapText="1" shrinkToFit="1"/>
    </xf>
    <xf numFmtId="0" fontId="78" fillId="38" borderId="1" xfId="0" applyFont="1" applyFill="1" applyBorder="1" applyAlignment="1">
      <alignment horizontal="center" vertical="center" textRotation="46" wrapText="1"/>
    </xf>
    <xf numFmtId="0" fontId="77" fillId="36" borderId="1" xfId="0" applyFont="1" applyFill="1" applyBorder="1" applyAlignment="1">
      <alignment horizontal="center" vertical="center"/>
    </xf>
    <xf numFmtId="0" fontId="15" fillId="38" borderId="1" xfId="0" applyFont="1" applyFill="1" applyBorder="1" applyAlignment="1">
      <alignment vertical="top" wrapText="1"/>
    </xf>
    <xf numFmtId="0" fontId="80" fillId="0" borderId="1" xfId="43" applyBorder="1" applyAlignment="1">
      <alignment vertical="top" wrapText="1"/>
    </xf>
    <xf numFmtId="0" fontId="20" fillId="0" borderId="1" xfId="0" applyFont="1" applyBorder="1" applyAlignment="1">
      <alignment horizontal="center" vertical="center" wrapText="1"/>
    </xf>
    <xf numFmtId="0" fontId="15" fillId="0" borderId="1" xfId="0" applyFont="1" applyBorder="1" applyAlignment="1">
      <alignment vertical="top" wrapText="1" shrinkToFit="1"/>
    </xf>
    <xf numFmtId="0" fontId="15" fillId="0" borderId="1" xfId="0" applyFont="1" applyBorder="1" applyAlignment="1">
      <alignment horizontal="left" vertical="top" wrapText="1"/>
    </xf>
    <xf numFmtId="0" fontId="58" fillId="39" borderId="1" xfId="0" applyFont="1" applyFill="1" applyBorder="1" applyAlignment="1">
      <alignment horizontal="left" vertical="top" wrapText="1"/>
    </xf>
    <xf numFmtId="0" fontId="14" fillId="37" borderId="1" xfId="0" applyFont="1" applyFill="1" applyBorder="1" applyAlignment="1">
      <alignment horizontal="center" vertical="center" textRotation="46" wrapText="1"/>
    </xf>
    <xf numFmtId="49" fontId="5" fillId="0" borderId="1" xfId="0" applyNumberFormat="1" applyFont="1" applyBorder="1" applyAlignment="1">
      <alignment horizontal="left" wrapText="1"/>
    </xf>
    <xf numFmtId="49" fontId="59" fillId="38" borderId="1" xfId="0" applyNumberFormat="1" applyFont="1" applyFill="1" applyBorder="1" applyAlignment="1">
      <alignment horizontal="center" vertical="center" wrapText="1"/>
    </xf>
    <xf numFmtId="0" fontId="58" fillId="38" borderId="1" xfId="0" applyFont="1" applyFill="1" applyBorder="1" applyAlignment="1">
      <alignment vertical="top" wrapText="1"/>
    </xf>
    <xf numFmtId="0" fontId="55" fillId="38" borderId="1" xfId="0" applyFont="1" applyFill="1" applyBorder="1" applyAlignment="1">
      <alignment horizontal="left" wrapText="1"/>
    </xf>
    <xf numFmtId="0" fontId="54" fillId="37" borderId="1" xfId="0" applyFont="1" applyFill="1" applyBorder="1" applyAlignment="1">
      <alignment horizontal="left" wrapText="1"/>
    </xf>
    <xf numFmtId="0" fontId="54" fillId="0" borderId="1" xfId="0" applyFont="1" applyBorder="1" applyAlignment="1">
      <alignment horizontal="center" vertical="center"/>
    </xf>
    <xf numFmtId="0" fontId="20" fillId="0" borderId="1" xfId="0" applyFont="1" applyBorder="1" applyAlignment="1">
      <alignment horizontal="left" vertical="top" wrapText="1"/>
    </xf>
    <xf numFmtId="0" fontId="84" fillId="0" borderId="1" xfId="0" applyFont="1" applyBorder="1" applyAlignment="1">
      <alignment horizontal="center" vertical="center"/>
    </xf>
    <xf numFmtId="0" fontId="51" fillId="0" borderId="1" xfId="0" applyFont="1" applyBorder="1" applyAlignment="1">
      <alignment horizontal="center" vertical="center"/>
    </xf>
    <xf numFmtId="0" fontId="85" fillId="0" borderId="1" xfId="0" applyFont="1" applyBorder="1" applyAlignment="1">
      <alignment horizontal="center" vertical="center"/>
    </xf>
    <xf numFmtId="0" fontId="71" fillId="0" borderId="1" xfId="0" applyFont="1" applyBorder="1" applyAlignment="1">
      <alignment wrapText="1"/>
    </xf>
    <xf numFmtId="0" fontId="51" fillId="0" borderId="1" xfId="0" applyFont="1" applyBorder="1" applyAlignment="1">
      <alignment horizontal="left" vertical="center" wrapText="1"/>
    </xf>
    <xf numFmtId="0" fontId="51" fillId="0" borderId="1" xfId="0" applyFont="1" applyBorder="1" applyAlignment="1">
      <alignment horizontal="center" vertical="center" wrapText="1"/>
    </xf>
    <xf numFmtId="0" fontId="72" fillId="0" borderId="1" xfId="0" applyFont="1" applyBorder="1" applyAlignment="1">
      <alignment vertical="top" wrapText="1"/>
    </xf>
    <xf numFmtId="0" fontId="51" fillId="0" borderId="1" xfId="0" applyFont="1" applyBorder="1" applyAlignment="1">
      <alignment horizontal="left" vertical="top" wrapText="1"/>
    </xf>
    <xf numFmtId="0" fontId="15" fillId="0" borderId="14" xfId="0" applyFont="1" applyBorder="1" applyAlignment="1">
      <alignment vertical="center" wrapText="1"/>
    </xf>
    <xf numFmtId="0" fontId="86" fillId="0" borderId="1" xfId="0" applyFont="1" applyBorder="1" applyAlignment="1">
      <alignment vertical="top" wrapText="1"/>
    </xf>
    <xf numFmtId="0" fontId="71" fillId="0" borderId="1" xfId="0" applyFont="1" applyBorder="1" applyAlignment="1">
      <alignment vertical="top" wrapText="1"/>
    </xf>
    <xf numFmtId="0" fontId="104" fillId="38" borderId="1" xfId="0" applyFont="1" applyFill="1" applyBorder="1" applyAlignment="1">
      <alignment vertical="center" textRotation="46" wrapText="1"/>
    </xf>
    <xf numFmtId="0" fontId="70" fillId="36" borderId="1" xfId="0" applyFont="1" applyFill="1" applyBorder="1" applyAlignment="1">
      <alignment horizontal="center" vertical="center" wrapText="1"/>
    </xf>
    <xf numFmtId="0" fontId="26" fillId="0" borderId="1" xfId="0" applyFont="1" applyBorder="1" applyAlignment="1">
      <alignment vertical="top" wrapText="1"/>
    </xf>
    <xf numFmtId="0" fontId="79" fillId="0" borderId="1" xfId="0" applyFont="1" applyBorder="1" applyAlignment="1">
      <alignment vertical="top" wrapText="1"/>
    </xf>
    <xf numFmtId="49" fontId="20" fillId="0" borderId="1" xfId="0" applyNumberFormat="1" applyFont="1" applyBorder="1" applyAlignment="1">
      <alignment horizontal="center" vertical="center"/>
    </xf>
    <xf numFmtId="0" fontId="20" fillId="0" borderId="1" xfId="0" applyFont="1" applyBorder="1" applyAlignment="1">
      <alignment horizontal="center" vertical="center"/>
    </xf>
    <xf numFmtId="0" fontId="26" fillId="0" borderId="1" xfId="0" applyFont="1" applyBorder="1" applyAlignment="1">
      <alignment horizontal="left" vertical="top" wrapText="1"/>
    </xf>
    <xf numFmtId="0" fontId="26" fillId="0" borderId="1" xfId="0" applyFont="1" applyBorder="1" applyAlignment="1">
      <alignment wrapText="1"/>
    </xf>
    <xf numFmtId="0" fontId="79" fillId="0" borderId="1" xfId="0" applyFont="1" applyBorder="1" applyAlignment="1">
      <alignment horizontal="left" vertical="top" wrapText="1"/>
    </xf>
    <xf numFmtId="49" fontId="15" fillId="0" borderId="0" xfId="0" applyNumberFormat="1" applyFont="1" applyAlignment="1">
      <alignment horizontal="center" vertical="center" wrapText="1"/>
    </xf>
    <xf numFmtId="49" fontId="4" fillId="0" borderId="1" xfId="0" applyNumberFormat="1" applyFont="1" applyBorder="1" applyAlignment="1">
      <alignment horizontal="center" vertical="center" wrapText="1"/>
    </xf>
    <xf numFmtId="49" fontId="65" fillId="0" borderId="1" xfId="0" applyNumberFormat="1" applyFont="1" applyBorder="1" applyAlignment="1">
      <alignment horizontal="center" vertical="center" wrapText="1"/>
    </xf>
    <xf numFmtId="49" fontId="15" fillId="0" borderId="11" xfId="0" applyNumberFormat="1" applyFont="1" applyBorder="1" applyAlignment="1">
      <alignment horizontal="center" vertical="center" wrapText="1"/>
    </xf>
    <xf numFmtId="49" fontId="14" fillId="0" borderId="12" xfId="0" applyNumberFormat="1" applyFont="1" applyBorder="1" applyAlignment="1">
      <alignment horizontal="center" vertical="center" wrapText="1"/>
    </xf>
    <xf numFmtId="0" fontId="15" fillId="0" borderId="12" xfId="0" applyFont="1" applyBorder="1"/>
    <xf numFmtId="0" fontId="15" fillId="0" borderId="11" xfId="0" applyFont="1" applyBorder="1" applyAlignment="1">
      <alignment horizontal="center" vertical="center" wrapText="1"/>
    </xf>
    <xf numFmtId="49" fontId="5" fillId="0" borderId="11" xfId="0" applyNumberFormat="1" applyFont="1" applyBorder="1" applyAlignment="1">
      <alignment horizontal="center" vertical="center" wrapText="1"/>
    </xf>
    <xf numFmtId="0" fontId="26" fillId="0" borderId="1" xfId="0" applyFont="1" applyBorder="1" applyAlignment="1">
      <alignment horizontal="center" vertical="center"/>
    </xf>
    <xf numFmtId="0" fontId="26" fillId="0" borderId="1" xfId="0" applyFont="1" applyBorder="1" applyAlignment="1">
      <alignment vertical="center" wrapText="1"/>
    </xf>
    <xf numFmtId="0" fontId="26" fillId="0" borderId="1" xfId="0" applyFont="1" applyBorder="1"/>
    <xf numFmtId="0" fontId="79" fillId="0" borderId="1" xfId="0" applyFont="1" applyBorder="1" applyAlignment="1">
      <alignment horizontal="center" vertical="center"/>
    </xf>
    <xf numFmtId="49" fontId="14" fillId="39" borderId="11" xfId="0" applyNumberFormat="1" applyFont="1" applyFill="1" applyBorder="1" applyAlignment="1">
      <alignment horizontal="left" vertical="center"/>
    </xf>
    <xf numFmtId="49" fontId="14" fillId="39" borderId="12" xfId="0" applyNumberFormat="1" applyFont="1" applyFill="1" applyBorder="1" applyAlignment="1">
      <alignment horizontal="left" vertical="center"/>
    </xf>
    <xf numFmtId="49" fontId="14" fillId="39" borderId="13" xfId="0" applyNumberFormat="1" applyFont="1" applyFill="1" applyBorder="1" applyAlignment="1">
      <alignment horizontal="left" vertical="center"/>
    </xf>
    <xf numFmtId="49" fontId="5" fillId="0" borderId="1" xfId="0" applyNumberFormat="1" applyFont="1" applyBorder="1" applyAlignment="1">
      <alignment horizontal="left" vertical="center"/>
    </xf>
    <xf numFmtId="49" fontId="9" fillId="0" borderId="1" xfId="0" applyNumberFormat="1" applyFont="1" applyBorder="1" applyAlignment="1">
      <alignment horizontal="left" vertical="center" wrapText="1"/>
    </xf>
    <xf numFmtId="49" fontId="9" fillId="0" borderId="1" xfId="0" applyNumberFormat="1" applyFont="1" applyBorder="1" applyAlignment="1">
      <alignment horizontal="left" vertical="top" wrapText="1"/>
    </xf>
    <xf numFmtId="0" fontId="55" fillId="0" borderId="1" xfId="0" applyFont="1" applyBorder="1" applyAlignment="1">
      <alignment horizontal="left" vertical="top"/>
    </xf>
    <xf numFmtId="0" fontId="62" fillId="36" borderId="1" xfId="0" applyFont="1" applyFill="1" applyBorder="1" applyAlignment="1">
      <alignment horizontal="center" vertical="center"/>
    </xf>
    <xf numFmtId="0" fontId="62" fillId="36" borderId="1" xfId="0" applyFont="1" applyFill="1" applyBorder="1" applyAlignment="1">
      <alignment vertical="center"/>
    </xf>
    <xf numFmtId="0" fontId="54" fillId="0" borderId="1" xfId="0" applyFont="1" applyBorder="1"/>
    <xf numFmtId="0" fontId="55" fillId="0" borderId="1" xfId="0" applyFont="1" applyBorder="1" applyAlignment="1">
      <alignment horizontal="center"/>
    </xf>
    <xf numFmtId="0" fontId="55" fillId="0" borderId="1" xfId="0" applyFont="1" applyBorder="1"/>
    <xf numFmtId="0" fontId="55" fillId="36" borderId="1" xfId="0" applyFont="1" applyFill="1" applyBorder="1" applyAlignment="1">
      <alignment horizontal="center" vertical="center" wrapText="1"/>
    </xf>
    <xf numFmtId="0" fontId="54" fillId="38" borderId="1" xfId="0" applyFont="1" applyFill="1" applyBorder="1" applyAlignment="1">
      <alignment horizontal="center" vertical="center" wrapText="1"/>
    </xf>
    <xf numFmtId="0" fontId="54" fillId="38" borderId="1" xfId="0" applyFont="1" applyFill="1" applyBorder="1" applyAlignment="1">
      <alignment horizontal="center" vertical="center"/>
    </xf>
    <xf numFmtId="0" fontId="54" fillId="38" borderId="1" xfId="0" applyFont="1" applyFill="1" applyBorder="1" applyAlignment="1">
      <alignment horizontal="center"/>
    </xf>
    <xf numFmtId="0" fontId="55" fillId="38" borderId="1" xfId="0" applyFont="1" applyFill="1" applyBorder="1" applyAlignment="1">
      <alignment horizontal="center"/>
    </xf>
    <xf numFmtId="0" fontId="55" fillId="38" borderId="1" xfId="0" applyFont="1" applyFill="1" applyBorder="1"/>
    <xf numFmtId="0" fontId="61" fillId="36" borderId="1" xfId="0" applyFont="1" applyFill="1" applyBorder="1" applyAlignment="1">
      <alignment horizontal="center"/>
    </xf>
    <xf numFmtId="49" fontId="59" fillId="0" borderId="1" xfId="0" applyNumberFormat="1" applyFont="1" applyBorder="1" applyAlignment="1">
      <alignment horizontal="center" vertical="center"/>
    </xf>
    <xf numFmtId="0" fontId="59" fillId="0" borderId="1" xfId="0" applyFont="1" applyBorder="1" applyAlignment="1">
      <alignment horizontal="center" vertical="center"/>
    </xf>
    <xf numFmtId="0" fontId="58" fillId="0" borderId="1" xfId="0" applyFont="1" applyBorder="1" applyAlignment="1">
      <alignment horizontal="left" vertical="top" wrapText="1"/>
    </xf>
    <xf numFmtId="0" fontId="54" fillId="39" borderId="1" xfId="0" applyFont="1" applyFill="1" applyBorder="1" applyAlignment="1">
      <alignment horizontal="center" vertical="center" wrapText="1"/>
    </xf>
    <xf numFmtId="0" fontId="54" fillId="39" borderId="1" xfId="0" applyFont="1" applyFill="1" applyBorder="1" applyAlignment="1">
      <alignment horizontal="center" vertical="center"/>
    </xf>
    <xf numFmtId="0" fontId="54" fillId="39" borderId="1" xfId="0" applyFont="1" applyFill="1" applyBorder="1" applyAlignment="1">
      <alignment horizontal="center"/>
    </xf>
    <xf numFmtId="0" fontId="55" fillId="39" borderId="1" xfId="0" applyFont="1" applyFill="1" applyBorder="1" applyAlignment="1">
      <alignment horizontal="center"/>
    </xf>
    <xf numFmtId="0" fontId="55" fillId="39" borderId="1" xfId="0" applyFont="1" applyFill="1" applyBorder="1"/>
    <xf numFmtId="0" fontId="55" fillId="37" borderId="1" xfId="0" applyFont="1" applyFill="1" applyBorder="1" applyAlignment="1">
      <alignment horizontal="center"/>
    </xf>
    <xf numFmtId="0" fontId="55" fillId="37" borderId="1" xfId="0" applyFont="1" applyFill="1" applyBorder="1"/>
    <xf numFmtId="0" fontId="58" fillId="0" borderId="1" xfId="0" applyFont="1" applyBorder="1" applyAlignment="1">
      <alignment vertical="center" wrapText="1"/>
    </xf>
    <xf numFmtId="0" fontId="55" fillId="37" borderId="1" xfId="0" applyFont="1" applyFill="1" applyBorder="1" applyAlignment="1">
      <alignment horizontal="left" vertical="center" wrapText="1"/>
    </xf>
    <xf numFmtId="0" fontId="15" fillId="0" borderId="12" xfId="0" applyFont="1" applyBorder="1" applyAlignment="1">
      <alignment horizontal="center" vertical="center" wrapText="1"/>
    </xf>
    <xf numFmtId="0" fontId="54" fillId="37" borderId="1" xfId="0" applyFont="1" applyFill="1" applyBorder="1" applyAlignment="1">
      <alignment horizontal="center" wrapText="1"/>
    </xf>
    <xf numFmtId="0" fontId="54" fillId="0" borderId="1" xfId="0" applyFont="1" applyBorder="1" applyAlignment="1">
      <alignment horizontal="center" wrapText="1"/>
    </xf>
    <xf numFmtId="0" fontId="15" fillId="37" borderId="1" xfId="0" applyFont="1" applyFill="1" applyBorder="1"/>
    <xf numFmtId="49" fontId="14" fillId="37" borderId="11" xfId="0" applyNumberFormat="1" applyFont="1" applyFill="1" applyBorder="1" applyAlignment="1">
      <alignment horizontal="left" vertical="center"/>
    </xf>
    <xf numFmtId="49" fontId="14" fillId="37" borderId="12" xfId="0" applyNumberFormat="1" applyFont="1" applyFill="1" applyBorder="1" applyAlignment="1">
      <alignment horizontal="left" vertical="center"/>
    </xf>
    <xf numFmtId="49" fontId="14" fillId="37" borderId="13" xfId="0" applyNumberFormat="1" applyFont="1" applyFill="1" applyBorder="1" applyAlignment="1">
      <alignment horizontal="left" vertical="center"/>
    </xf>
    <xf numFmtId="0" fontId="15" fillId="0" borderId="13" xfId="0" applyFont="1" applyBorder="1" applyAlignment="1">
      <alignment horizontal="center" vertical="center" wrapText="1"/>
    </xf>
    <xf numFmtId="0" fontId="0" fillId="0" borderId="1" xfId="0" applyBorder="1" applyAlignment="1">
      <alignment vertical="center"/>
    </xf>
    <xf numFmtId="0" fontId="80" fillId="0" borderId="1" xfId="43" applyBorder="1" applyAlignment="1">
      <alignment vertical="center" wrapText="1"/>
    </xf>
    <xf numFmtId="0" fontId="15" fillId="38" borderId="11" xfId="0" applyFont="1" applyFill="1" applyBorder="1" applyAlignment="1">
      <alignment horizontal="center" vertical="center" wrapText="1"/>
    </xf>
    <xf numFmtId="0" fontId="59" fillId="38" borderId="1" xfId="0" applyFont="1" applyFill="1" applyBorder="1" applyAlignment="1">
      <alignment horizontal="center" vertical="center" wrapText="1"/>
    </xf>
    <xf numFmtId="49" fontId="57" fillId="38" borderId="1" xfId="0" applyNumberFormat="1" applyFont="1" applyFill="1" applyBorder="1" applyAlignment="1">
      <alignment horizontal="center" vertical="center" wrapText="1"/>
    </xf>
    <xf numFmtId="0" fontId="54" fillId="38" borderId="1" xfId="0" applyFont="1" applyFill="1" applyBorder="1" applyAlignment="1">
      <alignment horizontal="left" vertical="top" wrapText="1"/>
    </xf>
    <xf numFmtId="0" fontId="55" fillId="38" borderId="1" xfId="0" applyFont="1" applyFill="1" applyBorder="1" applyAlignment="1">
      <alignment horizontal="left" vertical="top" wrapText="1"/>
    </xf>
    <xf numFmtId="0" fontId="59" fillId="38" borderId="11" xfId="0" applyFont="1" applyFill="1" applyBorder="1" applyAlignment="1">
      <alignment horizontal="center" vertical="center" wrapText="1"/>
    </xf>
    <xf numFmtId="49" fontId="55" fillId="38" borderId="1" xfId="0" applyNumberFormat="1" applyFont="1" applyFill="1" applyBorder="1" applyAlignment="1">
      <alignment horizontal="center" vertical="center" wrapText="1"/>
    </xf>
    <xf numFmtId="0" fontId="54" fillId="38" borderId="1" xfId="0" applyFont="1" applyFill="1" applyBorder="1" applyAlignment="1">
      <alignment vertical="top" wrapText="1"/>
    </xf>
    <xf numFmtId="49" fontId="59" fillId="38" borderId="15" xfId="0" applyNumberFormat="1" applyFont="1" applyFill="1" applyBorder="1" applyAlignment="1">
      <alignment horizontal="center" vertical="center" wrapText="1"/>
    </xf>
    <xf numFmtId="49" fontId="55" fillId="38" borderId="1" xfId="0" applyNumberFormat="1" applyFont="1" applyFill="1" applyBorder="1" applyAlignment="1">
      <alignment horizontal="center" vertical="center"/>
    </xf>
    <xf numFmtId="49" fontId="59" fillId="38" borderId="1" xfId="0" applyNumberFormat="1" applyFont="1" applyFill="1" applyBorder="1" applyAlignment="1">
      <alignment horizontal="center" vertical="center"/>
    </xf>
    <xf numFmtId="0" fontId="55" fillId="38" borderId="1" xfId="0" applyFont="1" applyFill="1" applyBorder="1" applyAlignment="1">
      <alignment horizontal="center" vertical="center"/>
    </xf>
    <xf numFmtId="0" fontId="55" fillId="38" borderId="1" xfId="0" applyFont="1" applyFill="1" applyBorder="1" applyAlignment="1">
      <alignment wrapText="1"/>
    </xf>
    <xf numFmtId="49" fontId="26" fillId="38" borderId="1" xfId="0" applyNumberFormat="1" applyFont="1" applyFill="1" applyBorder="1" applyAlignment="1">
      <alignment horizontal="center" vertical="center"/>
    </xf>
    <xf numFmtId="0" fontId="106" fillId="0" borderId="0" xfId="0" applyFont="1" applyAlignment="1">
      <alignment vertical="top" wrapText="1"/>
    </xf>
    <xf numFmtId="49" fontId="11" fillId="38" borderId="1" xfId="0" applyNumberFormat="1" applyFont="1" applyFill="1" applyBorder="1" applyAlignment="1">
      <alignment horizontal="center" vertical="center" wrapText="1"/>
    </xf>
    <xf numFmtId="49" fontId="15" fillId="38" borderId="1" xfId="0" applyNumberFormat="1" applyFont="1" applyFill="1" applyBorder="1" applyAlignment="1">
      <alignment horizontal="center" vertical="center" wrapText="1" shrinkToFit="1"/>
    </xf>
    <xf numFmtId="49" fontId="14" fillId="38" borderId="1" xfId="0" applyNumberFormat="1" applyFont="1" applyFill="1" applyBorder="1" applyAlignment="1">
      <alignment horizontal="center" vertical="center" wrapText="1"/>
    </xf>
    <xf numFmtId="49" fontId="15" fillId="38" borderId="1" xfId="0" applyNumberFormat="1" applyFont="1" applyFill="1" applyBorder="1" applyAlignment="1">
      <alignment horizontal="center" vertical="center"/>
    </xf>
    <xf numFmtId="0" fontId="15" fillId="38" borderId="1" xfId="0" applyFont="1" applyFill="1" applyBorder="1" applyAlignment="1">
      <alignment horizontal="center" vertical="center" shrinkToFit="1"/>
    </xf>
    <xf numFmtId="0" fontId="15" fillId="38" borderId="1" xfId="0" applyFont="1" applyFill="1" applyBorder="1"/>
    <xf numFmtId="0" fontId="14" fillId="38" borderId="1" xfId="0" applyFont="1" applyFill="1" applyBorder="1" applyAlignment="1">
      <alignment horizontal="center" vertical="center" wrapText="1"/>
    </xf>
    <xf numFmtId="0" fontId="15" fillId="38" borderId="1" xfId="0" applyFont="1" applyFill="1" applyBorder="1" applyAlignment="1">
      <alignment horizontal="center" vertical="center" wrapText="1" shrinkToFit="1"/>
    </xf>
    <xf numFmtId="0" fontId="14" fillId="38" borderId="1" xfId="0" applyFont="1" applyFill="1" applyBorder="1" applyAlignment="1">
      <alignment horizontal="left" vertical="top" wrapText="1"/>
    </xf>
    <xf numFmtId="0" fontId="15" fillId="38" borderId="1" xfId="0" applyFont="1" applyFill="1" applyBorder="1" applyAlignment="1">
      <alignment horizontal="left" vertical="top" wrapText="1"/>
    </xf>
    <xf numFmtId="49" fontId="71" fillId="38" borderId="1" xfId="0" applyNumberFormat="1" applyFont="1" applyFill="1" applyBorder="1" applyAlignment="1">
      <alignment horizontal="center" vertical="center"/>
    </xf>
    <xf numFmtId="49" fontId="72" fillId="38" borderId="1" xfId="0" applyNumberFormat="1" applyFont="1" applyFill="1" applyBorder="1" applyAlignment="1">
      <alignment horizontal="center" vertical="center"/>
    </xf>
    <xf numFmtId="0" fontId="109" fillId="0" borderId="0" xfId="0" applyFont="1" applyAlignment="1">
      <alignment vertical="top" wrapText="1"/>
    </xf>
    <xf numFmtId="49" fontId="64" fillId="38" borderId="1" xfId="0" applyNumberFormat="1" applyFont="1" applyFill="1" applyBorder="1" applyAlignment="1">
      <alignment horizontal="center" vertical="center" wrapText="1"/>
    </xf>
    <xf numFmtId="49" fontId="28" fillId="38" borderId="1" xfId="0" applyNumberFormat="1" applyFont="1" applyFill="1" applyBorder="1" applyAlignment="1">
      <alignment horizontal="center" vertical="center" wrapText="1"/>
    </xf>
    <xf numFmtId="49" fontId="51" fillId="38" borderId="1" xfId="0" applyNumberFormat="1" applyFont="1" applyFill="1" applyBorder="1" applyAlignment="1">
      <alignment horizontal="center" vertical="center"/>
    </xf>
    <xf numFmtId="49" fontId="5" fillId="38" borderId="1" xfId="0" applyNumberFormat="1" applyFont="1" applyFill="1" applyBorder="1" applyAlignment="1">
      <alignment horizontal="center" vertical="center" wrapText="1"/>
    </xf>
    <xf numFmtId="49" fontId="26" fillId="38" borderId="1" xfId="0" applyNumberFormat="1" applyFont="1" applyFill="1" applyBorder="1" applyAlignment="1">
      <alignment horizontal="center" vertical="center" wrapText="1"/>
    </xf>
    <xf numFmtId="49" fontId="5" fillId="38" borderId="1" xfId="0" applyNumberFormat="1" applyFont="1" applyFill="1" applyBorder="1" applyAlignment="1">
      <alignment horizontal="center" vertical="center"/>
    </xf>
    <xf numFmtId="0" fontId="33" fillId="0" borderId="1" xfId="0" applyFont="1" applyBorder="1" applyAlignment="1">
      <alignment horizontal="center" vertical="center"/>
    </xf>
    <xf numFmtId="0" fontId="70" fillId="37" borderId="1" xfId="0" applyFont="1" applyFill="1" applyBorder="1" applyAlignment="1">
      <alignment horizontal="center" vertical="center" wrapText="1"/>
    </xf>
    <xf numFmtId="0" fontId="5" fillId="0" borderId="11" xfId="0" applyFont="1" applyBorder="1" applyAlignment="1">
      <alignment horizontal="center" vertical="center" wrapText="1"/>
    </xf>
    <xf numFmtId="0" fontId="27" fillId="0" borderId="1" xfId="0" applyFont="1" applyBorder="1" applyAlignment="1">
      <alignment vertical="top" wrapText="1"/>
    </xf>
    <xf numFmtId="49" fontId="59" fillId="0" borderId="15" xfId="0" applyNumberFormat="1" applyFont="1" applyBorder="1" applyAlignment="1">
      <alignment horizontal="center" vertical="center" wrapText="1"/>
    </xf>
    <xf numFmtId="0" fontId="27" fillId="38" borderId="1" xfId="0" applyFont="1" applyFill="1" applyBorder="1" applyAlignment="1">
      <alignment vertical="top" wrapText="1"/>
    </xf>
    <xf numFmtId="0" fontId="80" fillId="0" borderId="1" xfId="43" applyBorder="1" applyAlignment="1">
      <alignment horizontal="left" vertical="center"/>
    </xf>
    <xf numFmtId="0" fontId="5" fillId="0" borderId="1" xfId="0" applyFont="1" applyBorder="1" applyAlignment="1">
      <alignment horizontal="left" vertical="top"/>
    </xf>
    <xf numFmtId="0" fontId="131" fillId="0" borderId="1" xfId="43" applyFont="1" applyBorder="1" applyAlignment="1">
      <alignment horizontal="left" vertical="top"/>
    </xf>
    <xf numFmtId="0" fontId="15" fillId="0" borderId="1" xfId="0" applyFont="1" applyBorder="1" applyAlignment="1">
      <alignment wrapText="1"/>
    </xf>
    <xf numFmtId="0" fontId="15" fillId="0" borderId="1" xfId="0" applyFont="1" applyBorder="1" applyAlignment="1">
      <alignment horizontal="left" vertical="center"/>
    </xf>
    <xf numFmtId="49" fontId="15" fillId="0" borderId="14" xfId="0" applyNumberFormat="1" applyFont="1" applyBorder="1" applyAlignment="1">
      <alignment horizontal="left" vertical="center" wrapText="1"/>
    </xf>
    <xf numFmtId="0" fontId="14" fillId="0" borderId="1" xfId="0" applyFont="1" applyBorder="1" applyAlignment="1">
      <alignment horizontal="left" vertical="center" wrapText="1"/>
    </xf>
    <xf numFmtId="0" fontId="15" fillId="0" borderId="1" xfId="0" applyFont="1" applyBorder="1" applyAlignment="1">
      <alignment horizontal="left" vertical="center" wrapText="1"/>
    </xf>
    <xf numFmtId="0" fontId="14" fillId="0" borderId="1" xfId="0" applyFont="1" applyBorder="1" applyAlignment="1">
      <alignment horizontal="center" vertical="center"/>
    </xf>
    <xf numFmtId="49" fontId="58" fillId="37" borderId="1" xfId="0" applyNumberFormat="1" applyFont="1" applyFill="1" applyBorder="1" applyAlignment="1">
      <alignment horizontal="center" vertical="center" wrapText="1"/>
    </xf>
    <xf numFmtId="0" fontId="58" fillId="37" borderId="1" xfId="0" applyFont="1" applyFill="1" applyBorder="1" applyAlignment="1">
      <alignment horizontal="center" vertical="center" wrapText="1"/>
    </xf>
    <xf numFmtId="0" fontId="58" fillId="37" borderId="1" xfId="0" applyFont="1" applyFill="1" applyBorder="1" applyAlignment="1">
      <alignment horizontal="left" vertical="top" wrapText="1"/>
    </xf>
    <xf numFmtId="0" fontId="59" fillId="37" borderId="1" xfId="0" applyFont="1" applyFill="1" applyBorder="1" applyAlignment="1">
      <alignment horizontal="center" vertical="center" wrapText="1"/>
    </xf>
    <xf numFmtId="0" fontId="58" fillId="37" borderId="1" xfId="0" applyFont="1" applyFill="1" applyBorder="1" applyAlignment="1">
      <alignment horizontal="center" vertical="center"/>
    </xf>
    <xf numFmtId="0" fontId="58" fillId="37" borderId="1" xfId="0" applyFont="1" applyFill="1" applyBorder="1" applyAlignment="1">
      <alignment horizontal="center"/>
    </xf>
    <xf numFmtId="0" fontId="20" fillId="0" borderId="1" xfId="0" applyFont="1" applyBorder="1" applyAlignment="1">
      <alignment wrapText="1"/>
    </xf>
    <xf numFmtId="0" fontId="22" fillId="0" borderId="1" xfId="0" applyFont="1" applyBorder="1" applyAlignment="1">
      <alignment horizontal="left" vertical="top" wrapText="1"/>
    </xf>
    <xf numFmtId="0" fontId="0" fillId="0" borderId="0" xfId="0" applyAlignment="1">
      <alignment horizontal="center" vertical="center"/>
    </xf>
    <xf numFmtId="0" fontId="51" fillId="0" borderId="1" xfId="0" applyFont="1" applyBorder="1" applyAlignment="1">
      <alignment horizontal="left" vertical="top"/>
    </xf>
    <xf numFmtId="0" fontId="26" fillId="0" borderId="1" xfId="0" applyFont="1" applyBorder="1" applyAlignment="1">
      <alignment horizontal="left" vertical="top"/>
    </xf>
    <xf numFmtId="0" fontId="26" fillId="0" borderId="13" xfId="0" applyFont="1" applyBorder="1" applyAlignment="1">
      <alignment horizontal="center" vertical="center" wrapText="1"/>
    </xf>
    <xf numFmtId="0" fontId="14" fillId="38" borderId="1" xfId="0" applyFont="1" applyFill="1" applyBorder="1" applyAlignment="1">
      <alignment horizontal="center" vertical="center"/>
    </xf>
    <xf numFmtId="0" fontId="15" fillId="38" borderId="1" xfId="0" applyFont="1" applyFill="1" applyBorder="1" applyAlignment="1">
      <alignment horizontal="center" vertical="center"/>
    </xf>
    <xf numFmtId="0" fontId="14" fillId="38" borderId="1" xfId="0" applyFont="1" applyFill="1" applyBorder="1" applyAlignment="1">
      <alignment horizontal="left" vertical="top"/>
    </xf>
    <xf numFmtId="0" fontId="69" fillId="36" borderId="1" xfId="0" applyFont="1" applyFill="1" applyBorder="1" applyAlignment="1">
      <alignment horizontal="center"/>
    </xf>
    <xf numFmtId="0" fontId="109" fillId="38" borderId="0" xfId="0" applyFont="1" applyFill="1" applyAlignment="1">
      <alignment vertical="top" wrapText="1"/>
    </xf>
    <xf numFmtId="0" fontId="131" fillId="38" borderId="1" xfId="43" applyFont="1" applyFill="1" applyBorder="1" applyAlignment="1">
      <alignment vertical="top" wrapText="1"/>
    </xf>
    <xf numFmtId="0" fontId="14" fillId="38" borderId="1" xfId="0" applyFont="1" applyFill="1" applyBorder="1"/>
    <xf numFmtId="0" fontId="15" fillId="38" borderId="1" xfId="0" applyFont="1" applyFill="1" applyBorder="1" applyAlignment="1">
      <alignment wrapText="1"/>
    </xf>
    <xf numFmtId="0" fontId="14" fillId="38" borderId="1" xfId="0" applyFont="1" applyFill="1" applyBorder="1" applyAlignment="1">
      <alignment wrapText="1"/>
    </xf>
    <xf numFmtId="0" fontId="15" fillId="38" borderId="1" xfId="0" applyFont="1" applyFill="1" applyBorder="1" applyAlignment="1">
      <alignment horizontal="left" vertical="top"/>
    </xf>
    <xf numFmtId="0" fontId="9" fillId="0" borderId="1" xfId="0" applyFont="1" applyBorder="1"/>
    <xf numFmtId="49" fontId="132" fillId="0" borderId="1" xfId="0" applyNumberFormat="1" applyFont="1" applyBorder="1"/>
    <xf numFmtId="49" fontId="14" fillId="0" borderId="1" xfId="0" applyNumberFormat="1" applyFont="1" applyBorder="1" applyAlignment="1">
      <alignment horizontal="center" vertical="center" wrapText="1" readingOrder="1"/>
    </xf>
    <xf numFmtId="49" fontId="59" fillId="37" borderId="1" xfId="0" applyNumberFormat="1" applyFont="1" applyFill="1" applyBorder="1" applyAlignment="1">
      <alignment horizontal="center" vertical="center" wrapText="1"/>
    </xf>
    <xf numFmtId="0" fontId="58" fillId="37" borderId="1" xfId="0" applyFont="1" applyFill="1" applyBorder="1" applyAlignment="1">
      <alignment vertical="top" wrapText="1"/>
    </xf>
    <xf numFmtId="49" fontId="64" fillId="0" borderId="1" xfId="0" applyNumberFormat="1" applyFont="1" applyBorder="1" applyAlignment="1">
      <alignment horizontal="center" vertical="center" wrapText="1"/>
    </xf>
    <xf numFmtId="49" fontId="64" fillId="0" borderId="15" xfId="0" applyNumberFormat="1" applyFont="1" applyBorder="1" applyAlignment="1">
      <alignment horizontal="center" vertical="center" wrapText="1"/>
    </xf>
    <xf numFmtId="0" fontId="22" fillId="0" borderId="1" xfId="0" applyFont="1" applyBorder="1" applyAlignment="1">
      <alignment vertical="top" wrapText="1"/>
    </xf>
    <xf numFmtId="49" fontId="20" fillId="0" borderId="1" xfId="0" applyNumberFormat="1" applyFont="1" applyBorder="1" applyAlignment="1">
      <alignment horizontal="center" vertical="center" wrapText="1"/>
    </xf>
    <xf numFmtId="49" fontId="20" fillId="38" borderId="1" xfId="0" applyNumberFormat="1" applyFont="1" applyFill="1" applyBorder="1" applyAlignment="1">
      <alignment horizontal="center" vertical="center" wrapText="1"/>
    </xf>
    <xf numFmtId="49" fontId="20" fillId="38" borderId="1" xfId="0" applyNumberFormat="1" applyFont="1" applyFill="1" applyBorder="1" applyAlignment="1">
      <alignment horizontal="center" vertical="center"/>
    </xf>
    <xf numFmtId="0" fontId="20" fillId="38" borderId="1" xfId="0" applyFont="1" applyFill="1" applyBorder="1" applyAlignment="1">
      <alignment horizontal="center" vertical="center"/>
    </xf>
    <xf numFmtId="0" fontId="22" fillId="38" borderId="1" xfId="0" applyFont="1" applyFill="1" applyBorder="1" applyAlignment="1">
      <alignment vertical="top" wrapText="1"/>
    </xf>
    <xf numFmtId="49" fontId="55" fillId="37" borderId="1" xfId="0" applyNumberFormat="1" applyFont="1" applyFill="1" applyBorder="1" applyAlignment="1">
      <alignment horizontal="center" vertical="center"/>
    </xf>
    <xf numFmtId="0" fontId="135" fillId="0" borderId="1" xfId="0" applyFont="1" applyBorder="1" applyAlignment="1">
      <alignment horizontal="center" vertical="center" wrapText="1"/>
    </xf>
    <xf numFmtId="0" fontId="0" fillId="0" borderId="1" xfId="0" applyBorder="1" applyAlignment="1">
      <alignment horizontal="left" vertical="top"/>
    </xf>
    <xf numFmtId="0" fontId="135" fillId="0" borderId="1" xfId="0" applyFont="1" applyBorder="1" applyAlignment="1">
      <alignment horizontal="left" vertical="top"/>
    </xf>
    <xf numFmtId="0" fontId="85" fillId="37" borderId="17" xfId="0" applyFont="1" applyFill="1" applyBorder="1"/>
    <xf numFmtId="0" fontId="85" fillId="37" borderId="15" xfId="0" applyFont="1" applyFill="1" applyBorder="1"/>
    <xf numFmtId="49" fontId="85" fillId="37" borderId="18" xfId="0" applyNumberFormat="1" applyFont="1" applyFill="1" applyBorder="1" applyAlignment="1">
      <alignment vertical="center"/>
    </xf>
    <xf numFmtId="49" fontId="85" fillId="37" borderId="0" xfId="0" applyNumberFormat="1" applyFont="1" applyFill="1" applyAlignment="1">
      <alignment vertical="center"/>
    </xf>
    <xf numFmtId="0" fontId="109" fillId="0" borderId="1" xfId="0" applyFont="1" applyBorder="1" applyAlignment="1">
      <alignment vertical="top" wrapText="1"/>
    </xf>
    <xf numFmtId="49" fontId="14" fillId="37" borderId="13" xfId="0" applyNumberFormat="1" applyFont="1" applyFill="1" applyBorder="1" applyAlignment="1">
      <alignment horizontal="left" vertical="center" wrapText="1"/>
    </xf>
    <xf numFmtId="49" fontId="80" fillId="0" borderId="1" xfId="43" applyNumberFormat="1" applyBorder="1" applyAlignment="1">
      <alignment horizontal="center" vertical="center" wrapText="1"/>
    </xf>
    <xf numFmtId="49" fontId="133" fillId="0" borderId="1" xfId="43" applyNumberFormat="1" applyFont="1" applyBorder="1" applyAlignment="1">
      <alignment horizontal="center" vertical="center" wrapText="1"/>
    </xf>
    <xf numFmtId="49" fontId="26" fillId="0" borderId="1" xfId="0" applyNumberFormat="1" applyFont="1" applyBorder="1" applyAlignment="1">
      <alignment vertical="center" wrapText="1"/>
    </xf>
    <xf numFmtId="0" fontId="69" fillId="36" borderId="1" xfId="0" applyFont="1" applyFill="1" applyBorder="1" applyAlignment="1">
      <alignment horizontal="center" vertical="center" textRotation="45" wrapText="1"/>
    </xf>
    <xf numFmtId="0" fontId="69" fillId="36" borderId="13" xfId="0" applyFont="1" applyFill="1" applyBorder="1" applyAlignment="1">
      <alignment horizontal="center" vertical="center" textRotation="45" wrapText="1"/>
    </xf>
    <xf numFmtId="49" fontId="26" fillId="0" borderId="13" xfId="0" applyNumberFormat="1" applyFont="1" applyBorder="1" applyAlignment="1">
      <alignment vertical="center" wrapText="1"/>
    </xf>
    <xf numFmtId="0" fontId="69" fillId="36" borderId="19" xfId="0" applyFont="1" applyFill="1" applyBorder="1" applyAlignment="1">
      <alignment horizontal="center" vertical="center" wrapText="1"/>
    </xf>
    <xf numFmtId="0" fontId="26" fillId="0" borderId="19" xfId="0" applyFont="1" applyBorder="1" applyAlignment="1">
      <alignment horizontal="center" vertical="center" wrapText="1"/>
    </xf>
    <xf numFmtId="49" fontId="79" fillId="0" borderId="1" xfId="0" applyNumberFormat="1" applyFont="1" applyBorder="1" applyAlignment="1">
      <alignment horizontal="left" vertical="top" wrapText="1"/>
    </xf>
    <xf numFmtId="49" fontId="26" fillId="0" borderId="1" xfId="0" applyNumberFormat="1" applyFont="1" applyBorder="1" applyAlignment="1">
      <alignment horizontal="left" vertical="top" wrapText="1"/>
    </xf>
    <xf numFmtId="0" fontId="66" fillId="38" borderId="13" xfId="0" applyFont="1" applyFill="1" applyBorder="1" applyAlignment="1">
      <alignment vertical="center" textRotation="46" wrapText="1"/>
    </xf>
    <xf numFmtId="49" fontId="2" fillId="0" borderId="13" xfId="0" applyNumberFormat="1" applyFont="1" applyBorder="1" applyAlignment="1">
      <alignment horizontal="center" vertical="center" wrapText="1"/>
    </xf>
    <xf numFmtId="49" fontId="2" fillId="38" borderId="13" xfId="0" applyNumberFormat="1" applyFont="1" applyFill="1" applyBorder="1" applyAlignment="1">
      <alignment horizontal="center" vertical="center" wrapText="1"/>
    </xf>
    <xf numFmtId="0" fontId="0" fillId="0" borderId="13" xfId="0" applyBorder="1"/>
    <xf numFmtId="0" fontId="69" fillId="36" borderId="20" xfId="0" applyFont="1" applyFill="1" applyBorder="1" applyAlignment="1">
      <alignment horizontal="center" vertical="center" wrapText="1"/>
    </xf>
    <xf numFmtId="0" fontId="15" fillId="0" borderId="20" xfId="0" applyFont="1" applyBorder="1" applyAlignment="1">
      <alignment horizontal="center" vertical="center" wrapText="1"/>
    </xf>
    <xf numFmtId="0" fontId="15" fillId="38" borderId="20" xfId="0" applyFont="1" applyFill="1" applyBorder="1" applyAlignment="1">
      <alignment horizontal="center" vertical="center" wrapText="1"/>
    </xf>
    <xf numFmtId="49" fontId="15" fillId="0" borderId="20" xfId="0" applyNumberFormat="1" applyFont="1" applyBorder="1" applyAlignment="1">
      <alignment horizontal="center" vertical="center" wrapText="1"/>
    </xf>
    <xf numFmtId="0" fontId="15" fillId="0" borderId="20" xfId="0" applyFont="1" applyBorder="1" applyAlignment="1">
      <alignment horizontal="center" vertical="center"/>
    </xf>
    <xf numFmtId="0" fontId="20" fillId="0" borderId="20" xfId="0" applyFont="1" applyBorder="1" applyAlignment="1">
      <alignment horizontal="center" vertical="center"/>
    </xf>
    <xf numFmtId="0" fontId="14" fillId="38" borderId="13" xfId="0" applyFont="1" applyFill="1" applyBorder="1" applyAlignment="1">
      <alignment horizontal="center" vertical="center" textRotation="46" wrapText="1"/>
    </xf>
    <xf numFmtId="0" fontId="14" fillId="37" borderId="13" xfId="0" applyFont="1" applyFill="1" applyBorder="1" applyAlignment="1">
      <alignment horizontal="center" vertical="center" textRotation="46" wrapText="1"/>
    </xf>
    <xf numFmtId="49" fontId="14" fillId="0" borderId="13" xfId="0" applyNumberFormat="1" applyFont="1" applyBorder="1" applyAlignment="1">
      <alignment horizontal="center" vertical="center" wrapText="1"/>
    </xf>
    <xf numFmtId="0" fontId="15" fillId="0" borderId="13" xfId="0" applyFont="1" applyBorder="1"/>
    <xf numFmtId="0" fontId="84" fillId="0" borderId="13" xfId="0" applyFont="1" applyBorder="1" applyAlignment="1">
      <alignment horizontal="center" vertical="center"/>
    </xf>
    <xf numFmtId="0" fontId="69" fillId="36" borderId="22" xfId="0" applyFont="1" applyFill="1" applyBorder="1" applyAlignment="1">
      <alignment horizontal="center" vertical="center" wrapText="1"/>
    </xf>
    <xf numFmtId="0" fontId="0" fillId="0" borderId="21" xfId="0" applyBorder="1"/>
    <xf numFmtId="0" fontId="85" fillId="0" borderId="13" xfId="0" applyFont="1" applyBorder="1" applyAlignment="1">
      <alignment horizontal="center" vertical="center"/>
    </xf>
    <xf numFmtId="0" fontId="85" fillId="37" borderId="23" xfId="0" applyFont="1" applyFill="1" applyBorder="1"/>
    <xf numFmtId="0" fontId="51" fillId="0" borderId="20" xfId="0" applyFont="1" applyBorder="1" applyAlignment="1">
      <alignment horizontal="center" vertical="center" wrapText="1"/>
    </xf>
    <xf numFmtId="49" fontId="85" fillId="37" borderId="21" xfId="0" applyNumberFormat="1" applyFont="1" applyFill="1" applyBorder="1" applyAlignment="1">
      <alignment vertical="center"/>
    </xf>
    <xf numFmtId="0" fontId="0" fillId="0" borderId="21" xfId="0" applyBorder="1" applyAlignment="1">
      <alignment wrapText="1"/>
    </xf>
    <xf numFmtId="0" fontId="14" fillId="38" borderId="13" xfId="0" applyFont="1" applyFill="1" applyBorder="1" applyAlignment="1">
      <alignment horizontal="center" textRotation="46" wrapText="1"/>
    </xf>
    <xf numFmtId="49" fontId="14" fillId="38" borderId="13" xfId="0" applyNumberFormat="1" applyFont="1" applyFill="1" applyBorder="1" applyAlignment="1">
      <alignment horizontal="center" vertical="center" wrapText="1"/>
    </xf>
    <xf numFmtId="49" fontId="15" fillId="38" borderId="13" xfId="0" applyNumberFormat="1" applyFont="1" applyFill="1" applyBorder="1" applyAlignment="1">
      <alignment horizontal="center" vertical="center" wrapText="1"/>
    </xf>
    <xf numFmtId="0" fontId="15" fillId="38" borderId="13" xfId="0" applyFont="1" applyFill="1" applyBorder="1"/>
    <xf numFmtId="0" fontId="14" fillId="38" borderId="13" xfId="0" applyFont="1" applyFill="1" applyBorder="1" applyAlignment="1">
      <alignment horizontal="left" vertical="top"/>
    </xf>
    <xf numFmtId="49" fontId="15" fillId="38" borderId="20" xfId="0" applyNumberFormat="1" applyFont="1" applyFill="1" applyBorder="1" applyAlignment="1">
      <alignment horizontal="center" vertical="center" wrapText="1"/>
    </xf>
    <xf numFmtId="0" fontId="15" fillId="38" borderId="20" xfId="0" applyFont="1" applyFill="1" applyBorder="1" applyAlignment="1">
      <alignment horizontal="center" vertical="center"/>
    </xf>
    <xf numFmtId="0" fontId="14" fillId="38" borderId="13" xfId="0" applyFont="1" applyFill="1" applyBorder="1" applyAlignment="1">
      <alignment vertical="center" textRotation="46" wrapText="1"/>
    </xf>
    <xf numFmtId="49" fontId="58" fillId="0" borderId="13" xfId="0" applyNumberFormat="1" applyFont="1" applyBorder="1" applyAlignment="1">
      <alignment horizontal="center" vertical="center" wrapText="1"/>
    </xf>
    <xf numFmtId="49" fontId="58" fillId="0" borderId="20" xfId="0" applyNumberFormat="1" applyFont="1" applyBorder="1" applyAlignment="1">
      <alignment horizontal="center" vertical="center" wrapText="1"/>
    </xf>
    <xf numFmtId="0" fontId="15" fillId="38" borderId="13" xfId="0" applyFont="1" applyFill="1" applyBorder="1" applyAlignment="1">
      <alignment horizontal="center" vertical="center" textRotation="46" wrapText="1"/>
    </xf>
    <xf numFmtId="0" fontId="20" fillId="0" borderId="13" xfId="0" applyFont="1" applyBorder="1"/>
    <xf numFmtId="0" fontId="22" fillId="0" borderId="13" xfId="0" applyFont="1" applyBorder="1" applyAlignment="1">
      <alignment horizontal="center" vertical="center"/>
    </xf>
    <xf numFmtId="0" fontId="22" fillId="0" borderId="20" xfId="0" applyFont="1" applyBorder="1" applyAlignment="1">
      <alignment horizontal="center" vertical="center" wrapText="1"/>
    </xf>
    <xf numFmtId="0" fontId="20" fillId="0" borderId="20" xfId="0" applyFont="1" applyBorder="1"/>
    <xf numFmtId="0" fontId="33" fillId="0" borderId="13" xfId="0" applyFont="1" applyBorder="1" applyAlignment="1">
      <alignment horizontal="center" vertical="center"/>
    </xf>
    <xf numFmtId="0" fontId="26" fillId="0" borderId="20" xfId="0" applyFont="1" applyBorder="1" applyAlignment="1">
      <alignment horizontal="center" vertical="center" wrapText="1"/>
    </xf>
    <xf numFmtId="0" fontId="104" fillId="38" borderId="13" xfId="0" applyFont="1" applyFill="1" applyBorder="1" applyAlignment="1">
      <alignment vertical="center" textRotation="46" wrapText="1"/>
    </xf>
    <xf numFmtId="0" fontId="5" fillId="0" borderId="20" xfId="0" applyFont="1" applyBorder="1" applyAlignment="1">
      <alignment horizontal="center" vertical="center" wrapText="1"/>
    </xf>
    <xf numFmtId="0" fontId="5" fillId="0" borderId="13" xfId="0" applyFont="1" applyBorder="1" applyAlignment="1">
      <alignment vertical="center" textRotation="46" wrapText="1"/>
    </xf>
    <xf numFmtId="0" fontId="9" fillId="0" borderId="13" xfId="0" applyFont="1" applyBorder="1" applyAlignment="1">
      <alignment horizontal="center" vertical="center"/>
    </xf>
    <xf numFmtId="0" fontId="5" fillId="0" borderId="13" xfId="0" applyFont="1" applyBorder="1"/>
    <xf numFmtId="0" fontId="60" fillId="0" borderId="20" xfId="0" applyFont="1" applyBorder="1"/>
    <xf numFmtId="0" fontId="5" fillId="0" borderId="20" xfId="0" applyFont="1" applyBorder="1" applyAlignment="1">
      <alignment wrapText="1"/>
    </xf>
    <xf numFmtId="0" fontId="137" fillId="0" borderId="0" xfId="0" applyFont="1" applyAlignment="1">
      <alignment vertical="top" wrapText="1"/>
    </xf>
    <xf numFmtId="0" fontId="66" fillId="38" borderId="11" xfId="0" applyFont="1" applyFill="1" applyBorder="1" applyAlignment="1">
      <alignment vertical="center" textRotation="46" wrapText="1"/>
    </xf>
    <xf numFmtId="0" fontId="0" fillId="38" borderId="1" xfId="0" applyFill="1" applyBorder="1"/>
    <xf numFmtId="0" fontId="47" fillId="0" borderId="1" xfId="0" applyFont="1" applyBorder="1"/>
    <xf numFmtId="0" fontId="138" fillId="0" borderId="1" xfId="0" applyFont="1" applyBorder="1" applyAlignment="1">
      <alignment horizontal="center" vertical="center"/>
    </xf>
    <xf numFmtId="0" fontId="84" fillId="0" borderId="1" xfId="0" applyFont="1" applyBorder="1" applyAlignment="1">
      <alignment vertical="center" wrapText="1"/>
    </xf>
    <xf numFmtId="0" fontId="84" fillId="0" borderId="1" xfId="0" applyFont="1" applyBorder="1" applyAlignment="1">
      <alignment horizontal="center" vertical="center" wrapText="1"/>
    </xf>
    <xf numFmtId="0" fontId="2" fillId="0" borderId="1" xfId="0" applyFont="1" applyBorder="1" applyAlignment="1">
      <alignment horizontal="center" vertical="center"/>
    </xf>
    <xf numFmtId="0" fontId="66" fillId="0" borderId="1" xfId="0" applyFont="1" applyBorder="1" applyAlignment="1">
      <alignment vertical="center" textRotation="46" wrapText="1"/>
    </xf>
    <xf numFmtId="0" fontId="0" fillId="0" borderId="26" xfId="0" applyBorder="1"/>
    <xf numFmtId="49" fontId="51" fillId="0" borderId="0" xfId="0" applyNumberFormat="1" applyFont="1" applyAlignment="1">
      <alignment horizontal="center" vertical="center"/>
    </xf>
    <xf numFmtId="0" fontId="51" fillId="0" borderId="0" xfId="0" applyFont="1" applyAlignment="1">
      <alignment horizontal="center" vertical="center"/>
    </xf>
    <xf numFmtId="0" fontId="51" fillId="0" borderId="0" xfId="0" applyFont="1" applyAlignment="1">
      <alignment horizontal="left" vertical="center" wrapText="1"/>
    </xf>
    <xf numFmtId="0" fontId="51" fillId="0" borderId="0" xfId="0" applyFont="1" applyAlignment="1">
      <alignment horizontal="left" vertical="center"/>
    </xf>
    <xf numFmtId="0" fontId="51" fillId="0" borderId="0" xfId="0" applyFont="1" applyAlignment="1">
      <alignment horizontal="center" vertical="center" wrapText="1"/>
    </xf>
    <xf numFmtId="0" fontId="0" fillId="0" borderId="15" xfId="0" applyBorder="1"/>
    <xf numFmtId="49" fontId="15" fillId="38" borderId="14" xfId="0" applyNumberFormat="1" applyFont="1" applyFill="1" applyBorder="1" applyAlignment="1">
      <alignment horizontal="center" vertical="center" wrapText="1"/>
    </xf>
    <xf numFmtId="0" fontId="14" fillId="0" borderId="14" xfId="0" applyFont="1" applyBorder="1" applyAlignment="1">
      <alignment vertical="top" wrapText="1"/>
    </xf>
    <xf numFmtId="0" fontId="15" fillId="0" borderId="14" xfId="0" applyFont="1" applyBorder="1" applyAlignment="1">
      <alignment vertical="top" wrapText="1"/>
    </xf>
    <xf numFmtId="49" fontId="15" fillId="0" borderId="25" xfId="0" applyNumberFormat="1" applyFont="1" applyBorder="1" applyAlignment="1">
      <alignment horizontal="center" vertical="center" wrapText="1"/>
    </xf>
    <xf numFmtId="0" fontId="85" fillId="0" borderId="14" xfId="0" applyFont="1" applyBorder="1" applyAlignment="1">
      <alignment horizontal="center" vertical="center"/>
    </xf>
    <xf numFmtId="49" fontId="51" fillId="0" borderId="15" xfId="0" applyNumberFormat="1" applyFont="1" applyBorder="1" applyAlignment="1">
      <alignment horizontal="center" vertical="center"/>
    </xf>
    <xf numFmtId="0" fontId="51" fillId="0" borderId="15" xfId="0" applyFont="1" applyBorder="1" applyAlignment="1">
      <alignment horizontal="center" vertical="center"/>
    </xf>
    <xf numFmtId="0" fontId="51" fillId="0" borderId="15" xfId="0" applyFont="1" applyBorder="1" applyAlignment="1">
      <alignment horizontal="left" vertical="center" wrapText="1"/>
    </xf>
    <xf numFmtId="0" fontId="51" fillId="0" borderId="15" xfId="0" applyFont="1" applyBorder="1" applyAlignment="1">
      <alignment horizontal="left" vertical="center"/>
    </xf>
    <xf numFmtId="0" fontId="51" fillId="0" borderId="15" xfId="0" applyFont="1" applyBorder="1" applyAlignment="1">
      <alignment horizontal="center" vertical="center" wrapText="1"/>
    </xf>
    <xf numFmtId="0" fontId="14" fillId="0" borderId="1" xfId="0" applyFont="1" applyBorder="1" applyAlignment="1">
      <alignment horizontal="center" textRotation="46" wrapText="1"/>
    </xf>
    <xf numFmtId="0" fontId="5" fillId="0" borderId="1" xfId="0" applyFont="1" applyBorder="1" applyAlignment="1">
      <alignment horizontal="center" vertical="top" wrapText="1"/>
    </xf>
    <xf numFmtId="0" fontId="106" fillId="0" borderId="1" xfId="0" applyFont="1" applyBorder="1" applyAlignment="1">
      <alignment vertical="top" wrapText="1"/>
    </xf>
    <xf numFmtId="0" fontId="5" fillId="0" borderId="1" xfId="0" applyFont="1" applyBorder="1" applyAlignment="1">
      <alignment vertical="center" wrapText="1"/>
    </xf>
    <xf numFmtId="0" fontId="9" fillId="0" borderId="1" xfId="0" applyFont="1" applyBorder="1" applyAlignment="1">
      <alignment horizontal="center" vertical="top" wrapText="1"/>
    </xf>
    <xf numFmtId="0" fontId="104" fillId="0" borderId="1" xfId="0" applyFont="1" applyBorder="1" applyAlignment="1">
      <alignment vertical="center" textRotation="46" wrapText="1"/>
    </xf>
    <xf numFmtId="0" fontId="0" fillId="0" borderId="14" xfId="0" applyBorder="1"/>
    <xf numFmtId="0" fontId="14" fillId="0" borderId="1" xfId="0" applyFont="1" applyBorder="1" applyAlignment="1">
      <alignment wrapText="1"/>
    </xf>
    <xf numFmtId="0" fontId="139" fillId="38" borderId="0" xfId="43" applyFont="1" applyFill="1" applyAlignment="1">
      <alignment vertical="center"/>
    </xf>
    <xf numFmtId="0" fontId="145" fillId="63" borderId="11" xfId="0" applyFont="1" applyFill="1" applyBorder="1" applyAlignment="1">
      <alignment horizontal="center"/>
    </xf>
    <xf numFmtId="0" fontId="145" fillId="63" borderId="12" xfId="0" applyFont="1" applyFill="1" applyBorder="1" applyAlignment="1">
      <alignment horizontal="center"/>
    </xf>
    <xf numFmtId="0" fontId="145" fillId="63" borderId="13" xfId="0" applyFont="1" applyFill="1" applyBorder="1" applyAlignment="1">
      <alignment horizontal="center"/>
    </xf>
    <xf numFmtId="0" fontId="0" fillId="73" borderId="18" xfId="0" applyFill="1" applyBorder="1"/>
    <xf numFmtId="0" fontId="0" fillId="73" borderId="29" xfId="0" applyFill="1" applyBorder="1"/>
    <xf numFmtId="0" fontId="135" fillId="73" borderId="18" xfId="0" applyFont="1" applyFill="1" applyBorder="1"/>
    <xf numFmtId="0" fontId="135" fillId="73" borderId="29" xfId="0" applyFont="1" applyFill="1" applyBorder="1"/>
    <xf numFmtId="0" fontId="135" fillId="38" borderId="0" xfId="0" applyFont="1" applyFill="1"/>
    <xf numFmtId="0" fontId="135" fillId="73" borderId="27" xfId="0" applyFont="1" applyFill="1" applyBorder="1"/>
    <xf numFmtId="0" fontId="135" fillId="73" borderId="28" xfId="0" applyFont="1" applyFill="1" applyBorder="1"/>
    <xf numFmtId="0" fontId="135" fillId="73" borderId="30" xfId="0" applyFont="1" applyFill="1" applyBorder="1"/>
    <xf numFmtId="0" fontId="146" fillId="38" borderId="0" xfId="0" applyFont="1" applyFill="1"/>
    <xf numFmtId="0" fontId="147" fillId="0" borderId="0" xfId="0" applyFont="1"/>
    <xf numFmtId="0" fontId="0" fillId="38" borderId="0" xfId="0" applyFill="1" applyAlignment="1">
      <alignment vertical="center" wrapText="1"/>
    </xf>
    <xf numFmtId="0" fontId="148" fillId="38" borderId="0" xfId="0" applyFont="1" applyFill="1" applyAlignment="1">
      <alignment vertical="center" wrapText="1"/>
    </xf>
    <xf numFmtId="0" fontId="146" fillId="38" borderId="0" xfId="0" applyFont="1" applyFill="1" applyAlignment="1">
      <alignment vertical="center" wrapText="1"/>
    </xf>
    <xf numFmtId="0" fontId="151" fillId="38" borderId="0" xfId="0" applyFont="1" applyFill="1" applyAlignment="1">
      <alignment vertical="center" wrapText="1"/>
    </xf>
    <xf numFmtId="0" fontId="153" fillId="72" borderId="1" xfId="0" applyFont="1" applyFill="1" applyBorder="1" applyAlignment="1">
      <alignment horizontal="left" vertical="center" wrapText="1" indent="1"/>
    </xf>
    <xf numFmtId="0" fontId="153" fillId="72" borderId="1" xfId="0" applyFont="1" applyFill="1" applyBorder="1" applyAlignment="1">
      <alignment horizontal="center" vertical="center" wrapText="1"/>
    </xf>
    <xf numFmtId="0" fontId="155" fillId="38" borderId="0" xfId="0" applyFont="1" applyFill="1" applyAlignment="1">
      <alignment vertical="center"/>
    </xf>
    <xf numFmtId="0" fontId="156" fillId="38" borderId="0" xfId="0" applyFont="1" applyFill="1" applyAlignment="1">
      <alignment vertical="center" wrapText="1"/>
    </xf>
    <xf numFmtId="0" fontId="153" fillId="63" borderId="11" xfId="0" applyFont="1" applyFill="1" applyBorder="1" applyAlignment="1">
      <alignment vertical="center" wrapText="1"/>
    </xf>
    <xf numFmtId="0" fontId="153" fillId="63" borderId="12" xfId="0" applyFont="1" applyFill="1" applyBorder="1" applyAlignment="1">
      <alignment vertical="center" wrapText="1"/>
    </xf>
    <xf numFmtId="0" fontId="153" fillId="63" borderId="13" xfId="0" applyFont="1" applyFill="1" applyBorder="1" applyAlignment="1">
      <alignment vertical="center" wrapText="1"/>
    </xf>
    <xf numFmtId="0" fontId="135" fillId="38" borderId="31" xfId="0" applyFont="1" applyFill="1" applyBorder="1" applyAlignment="1">
      <alignment horizontal="left" vertical="center" wrapText="1" indent="1"/>
    </xf>
    <xf numFmtId="168" fontId="159" fillId="38" borderId="31" xfId="229" applyNumberFormat="1" applyFont="1" applyFill="1" applyBorder="1" applyAlignment="1">
      <alignment horizontal="center" vertical="center" wrapText="1"/>
    </xf>
    <xf numFmtId="0" fontId="135" fillId="38" borderId="34" xfId="0" applyFont="1" applyFill="1" applyBorder="1" applyAlignment="1">
      <alignment horizontal="left" vertical="center" wrapText="1" indent="1"/>
    </xf>
    <xf numFmtId="168" fontId="159" fillId="38" borderId="34" xfId="229" applyNumberFormat="1" applyFont="1" applyFill="1" applyBorder="1" applyAlignment="1">
      <alignment horizontal="center" vertical="center" wrapText="1"/>
    </xf>
    <xf numFmtId="0" fontId="49" fillId="38" borderId="0" xfId="0" applyFont="1" applyFill="1" applyAlignment="1">
      <alignment vertical="center" wrapText="1"/>
    </xf>
    <xf numFmtId="0" fontId="135" fillId="38" borderId="37" xfId="0" applyFont="1" applyFill="1" applyBorder="1" applyAlignment="1">
      <alignment horizontal="left" vertical="center" wrapText="1" indent="1"/>
    </xf>
    <xf numFmtId="0" fontId="135" fillId="38" borderId="38" xfId="0" applyFont="1" applyFill="1" applyBorder="1" applyAlignment="1">
      <alignment horizontal="left" vertical="center" wrapText="1" indent="1"/>
    </xf>
    <xf numFmtId="0" fontId="135" fillId="38" borderId="39" xfId="0" applyFont="1" applyFill="1" applyBorder="1" applyAlignment="1">
      <alignment horizontal="left" vertical="center" wrapText="1" indent="1"/>
    </xf>
    <xf numFmtId="169" fontId="159" fillId="38" borderId="39" xfId="229" applyNumberFormat="1" applyFont="1" applyFill="1" applyBorder="1" applyAlignment="1">
      <alignment horizontal="center" vertical="center" wrapText="1"/>
    </xf>
    <xf numFmtId="169" fontId="159" fillId="38" borderId="37" xfId="229" applyNumberFormat="1" applyFont="1" applyFill="1" applyBorder="1" applyAlignment="1">
      <alignment horizontal="center" vertical="center" wrapText="1"/>
    </xf>
    <xf numFmtId="0" fontId="160" fillId="38" borderId="0" xfId="0" applyFont="1" applyFill="1" applyAlignment="1">
      <alignment vertical="center" wrapText="1"/>
    </xf>
    <xf numFmtId="0" fontId="135" fillId="38" borderId="24" xfId="0" applyFont="1" applyFill="1" applyBorder="1" applyAlignment="1">
      <alignment horizontal="left" vertical="center" wrapText="1" indent="1"/>
    </xf>
    <xf numFmtId="0" fontId="135" fillId="38" borderId="18" xfId="0" applyFont="1" applyFill="1" applyBorder="1" applyAlignment="1">
      <alignment horizontal="left" vertical="center" wrapText="1" indent="1"/>
    </xf>
    <xf numFmtId="0" fontId="135" fillId="38" borderId="29" xfId="0" applyFont="1" applyFill="1" applyBorder="1" applyAlignment="1">
      <alignment horizontal="left" vertical="center" wrapText="1" indent="1"/>
    </xf>
    <xf numFmtId="168" fontId="159" fillId="38" borderId="29" xfId="229" applyNumberFormat="1" applyFont="1" applyFill="1" applyBorder="1" applyAlignment="1">
      <alignment horizontal="center" vertical="center" wrapText="1"/>
    </xf>
    <xf numFmtId="168" fontId="159" fillId="38" borderId="24" xfId="229" applyNumberFormat="1" applyFont="1" applyFill="1" applyBorder="1" applyAlignment="1">
      <alignment horizontal="center" vertical="center" wrapText="1"/>
    </xf>
    <xf numFmtId="0" fontId="135" fillId="38" borderId="40" xfId="0" applyFont="1" applyFill="1" applyBorder="1" applyAlignment="1">
      <alignment horizontal="left" vertical="center" wrapText="1" indent="1"/>
    </xf>
    <xf numFmtId="168" fontId="159" fillId="38" borderId="42" xfId="229" applyNumberFormat="1" applyFont="1" applyFill="1" applyBorder="1" applyAlignment="1">
      <alignment horizontal="center" vertical="center" wrapText="1"/>
    </xf>
    <xf numFmtId="168" fontId="159" fillId="38" borderId="40" xfId="229" applyNumberFormat="1" applyFont="1" applyFill="1" applyBorder="1" applyAlignment="1">
      <alignment horizontal="center" vertical="center" wrapText="1"/>
    </xf>
    <xf numFmtId="0" fontId="49" fillId="38" borderId="0" xfId="0" applyFont="1" applyFill="1"/>
    <xf numFmtId="0" fontId="153" fillId="72" borderId="14" xfId="0" applyFont="1" applyFill="1" applyBorder="1" applyAlignment="1">
      <alignment horizontal="left" vertical="center" wrapText="1" indent="1"/>
    </xf>
    <xf numFmtId="169" fontId="159" fillId="38" borderId="33" xfId="229" applyNumberFormat="1" applyFont="1" applyFill="1" applyBorder="1" applyAlignment="1">
      <alignment horizontal="center" vertical="center" wrapText="1"/>
    </xf>
    <xf numFmtId="169" fontId="159" fillId="38" borderId="31" xfId="229" applyNumberFormat="1" applyFont="1" applyFill="1" applyBorder="1" applyAlignment="1">
      <alignment horizontal="center" vertical="center" wrapText="1"/>
    </xf>
    <xf numFmtId="169" fontId="159" fillId="38" borderId="36" xfId="229" applyNumberFormat="1" applyFont="1" applyFill="1" applyBorder="1" applyAlignment="1">
      <alignment horizontal="center" vertical="center" wrapText="1"/>
    </xf>
    <xf numFmtId="169" fontId="159" fillId="38" borderId="34" xfId="229" applyNumberFormat="1" applyFont="1" applyFill="1" applyBorder="1" applyAlignment="1">
      <alignment horizontal="center" vertical="center" wrapText="1"/>
    </xf>
    <xf numFmtId="169" fontId="159" fillId="38" borderId="42" xfId="229" applyNumberFormat="1" applyFont="1" applyFill="1" applyBorder="1" applyAlignment="1">
      <alignment horizontal="center" vertical="center" wrapText="1"/>
    </xf>
    <xf numFmtId="169" fontId="159" fillId="38" borderId="40" xfId="229" applyNumberFormat="1" applyFont="1" applyFill="1" applyBorder="1" applyAlignment="1">
      <alignment horizontal="center" vertical="center" wrapText="1"/>
    </xf>
    <xf numFmtId="0" fontId="135" fillId="38" borderId="44" xfId="0" applyFont="1" applyFill="1" applyBorder="1" applyAlignment="1">
      <alignment horizontal="left" vertical="center" wrapText="1" indent="1"/>
    </xf>
    <xf numFmtId="10" fontId="159" fillId="38" borderId="44" xfId="229" applyNumberFormat="1" applyFont="1" applyFill="1" applyBorder="1" applyAlignment="1">
      <alignment horizontal="center" vertical="center" wrapText="1"/>
    </xf>
    <xf numFmtId="0" fontId="135" fillId="38" borderId="45" xfId="0" applyFont="1" applyFill="1" applyBorder="1" applyAlignment="1">
      <alignment horizontal="left" vertical="center" wrapText="1" indent="1"/>
    </xf>
    <xf numFmtId="10" fontId="159" fillId="38" borderId="45" xfId="229" applyNumberFormat="1" applyFont="1" applyFill="1" applyBorder="1" applyAlignment="1">
      <alignment horizontal="center" vertical="center" wrapText="1"/>
    </xf>
    <xf numFmtId="0" fontId="135" fillId="38" borderId="46" xfId="0" applyFont="1" applyFill="1" applyBorder="1" applyAlignment="1">
      <alignment horizontal="left" vertical="center" wrapText="1" indent="1"/>
    </xf>
    <xf numFmtId="10" fontId="159" fillId="38" borderId="46" xfId="229" applyNumberFormat="1" applyFont="1" applyFill="1" applyBorder="1" applyAlignment="1">
      <alignment horizontal="center" vertical="center" wrapText="1"/>
    </xf>
    <xf numFmtId="0" fontId="135" fillId="38" borderId="47" xfId="0" applyFont="1" applyFill="1" applyBorder="1" applyAlignment="1">
      <alignment horizontal="left" vertical="center" wrapText="1" indent="1"/>
    </xf>
    <xf numFmtId="10" fontId="159" fillId="38" borderId="47" xfId="229" applyNumberFormat="1" applyFont="1" applyFill="1" applyBorder="1" applyAlignment="1">
      <alignment horizontal="center" vertical="center" wrapText="1"/>
    </xf>
    <xf numFmtId="0" fontId="135" fillId="38" borderId="1" xfId="0" applyFont="1" applyFill="1" applyBorder="1" applyAlignment="1">
      <alignment horizontal="left" vertical="center" wrapText="1" indent="1"/>
    </xf>
    <xf numFmtId="10" fontId="159" fillId="38" borderId="13" xfId="229" applyNumberFormat="1" applyFont="1" applyFill="1" applyBorder="1" applyAlignment="1">
      <alignment horizontal="center" vertical="center" wrapText="1"/>
    </xf>
    <xf numFmtId="10" fontId="159" fillId="38" borderId="1" xfId="229" applyNumberFormat="1" applyFont="1" applyFill="1" applyBorder="1" applyAlignment="1">
      <alignment horizontal="center" vertical="center" wrapText="1"/>
    </xf>
    <xf numFmtId="0" fontId="162" fillId="38" borderId="13" xfId="0" applyFont="1" applyFill="1" applyBorder="1" applyAlignment="1">
      <alignment horizontal="center" vertical="center" wrapText="1"/>
    </xf>
    <xf numFmtId="0" fontId="169" fillId="38" borderId="0" xfId="0" applyFont="1" applyFill="1" applyAlignment="1">
      <alignment vertical="center"/>
    </xf>
    <xf numFmtId="0" fontId="146" fillId="38" borderId="0" xfId="0" quotePrefix="1" applyFont="1" applyFill="1" applyAlignment="1">
      <alignment vertical="center" wrapText="1"/>
    </xf>
    <xf numFmtId="0" fontId="170" fillId="38" borderId="0" xfId="0" quotePrefix="1" applyFont="1" applyFill="1" applyAlignment="1">
      <alignment horizontal="left" vertical="center" wrapText="1"/>
    </xf>
    <xf numFmtId="0" fontId="171" fillId="38" borderId="0" xfId="0" quotePrefix="1" applyFont="1" applyFill="1" applyAlignment="1">
      <alignment horizontal="left" vertical="center" wrapText="1"/>
    </xf>
    <xf numFmtId="0" fontId="148" fillId="38" borderId="0" xfId="0" applyFont="1" applyFill="1"/>
    <xf numFmtId="0" fontId="160" fillId="38" borderId="0" xfId="0" applyFont="1" applyFill="1"/>
    <xf numFmtId="0" fontId="0" fillId="38" borderId="0" xfId="0" applyFill="1" applyAlignment="1">
      <alignment vertical="center"/>
    </xf>
    <xf numFmtId="0" fontId="0" fillId="38" borderId="0" xfId="0" applyFill="1" applyAlignment="1">
      <alignment horizontal="left"/>
    </xf>
    <xf numFmtId="0" fontId="0" fillId="38" borderId="0" xfId="0" applyFill="1" applyAlignment="1">
      <alignment horizontal="left" vertical="center"/>
    </xf>
    <xf numFmtId="0" fontId="177" fillId="38" borderId="0" xfId="0" applyFont="1" applyFill="1" applyAlignment="1">
      <alignment horizontal="left" vertical="center" indent="1"/>
    </xf>
    <xf numFmtId="0" fontId="0" fillId="38" borderId="0" xfId="0" applyFill="1" applyAlignment="1">
      <alignment horizontal="left" vertical="center" wrapText="1" indent="1"/>
    </xf>
    <xf numFmtId="0" fontId="0" fillId="38" borderId="0" xfId="0" applyFill="1" applyAlignment="1">
      <alignment horizontal="left" indent="1"/>
    </xf>
    <xf numFmtId="0" fontId="178" fillId="38" borderId="0" xfId="0" quotePrefix="1" applyFont="1" applyFill="1" applyAlignment="1">
      <alignment horizontal="left" vertical="center" indent="2"/>
    </xf>
    <xf numFmtId="0" fontId="148" fillId="38" borderId="0" xfId="0" quotePrefix="1" applyFont="1" applyFill="1" applyAlignment="1">
      <alignment horizontal="left" vertical="center" indent="2"/>
    </xf>
    <xf numFmtId="0" fontId="179" fillId="38" borderId="0" xfId="0" applyFont="1" applyFill="1" applyAlignment="1">
      <alignment vertical="center" wrapText="1"/>
    </xf>
    <xf numFmtId="9" fontId="49" fillId="38" borderId="0" xfId="0" applyNumberFormat="1" applyFont="1" applyFill="1" applyAlignment="1">
      <alignment vertical="center" wrapText="1"/>
    </xf>
    <xf numFmtId="0" fontId="182" fillId="38" borderId="0" xfId="0" applyFont="1" applyFill="1" applyAlignment="1">
      <alignment horizontal="left" vertical="center"/>
    </xf>
    <xf numFmtId="0" fontId="146" fillId="38" borderId="0" xfId="0" applyFont="1" applyFill="1" applyAlignment="1">
      <alignment vertical="center"/>
    </xf>
    <xf numFmtId="0" fontId="47" fillId="38" borderId="0" xfId="0" applyFont="1" applyFill="1" applyAlignment="1">
      <alignment vertical="center" wrapText="1"/>
    </xf>
    <xf numFmtId="0" fontId="0" fillId="38" borderId="0" xfId="0" applyFill="1" applyAlignment="1">
      <alignment horizontal="left" vertical="center" wrapText="1" indent="2"/>
    </xf>
    <xf numFmtId="170" fontId="47" fillId="38" borderId="0" xfId="0" applyNumberFormat="1" applyFont="1" applyFill="1" applyAlignment="1">
      <alignment vertical="center" wrapText="1"/>
    </xf>
    <xf numFmtId="9" fontId="49" fillId="38" borderId="0" xfId="229" applyFont="1" applyFill="1" applyAlignment="1">
      <alignment vertical="center" wrapText="1"/>
    </xf>
    <xf numFmtId="171" fontId="49" fillId="38" borderId="0" xfId="0" applyNumberFormat="1" applyFont="1" applyFill="1" applyAlignment="1">
      <alignment vertical="center" wrapText="1"/>
    </xf>
    <xf numFmtId="171" fontId="47" fillId="38" borderId="0" xfId="227" applyNumberFormat="1" applyFont="1" applyFill="1" applyAlignment="1">
      <alignment vertical="center" wrapText="1"/>
    </xf>
    <xf numFmtId="171" fontId="47" fillId="38" borderId="0" xfId="0" applyNumberFormat="1" applyFont="1" applyFill="1" applyAlignment="1">
      <alignment vertical="center" wrapText="1"/>
    </xf>
    <xf numFmtId="43" fontId="47" fillId="38" borderId="0" xfId="0" applyNumberFormat="1" applyFont="1" applyFill="1" applyAlignment="1">
      <alignment vertical="center" wrapText="1"/>
    </xf>
    <xf numFmtId="170" fontId="47" fillId="38" borderId="0" xfId="0" applyNumberFormat="1" applyFont="1" applyFill="1" applyAlignment="1">
      <alignment vertical="center"/>
    </xf>
    <xf numFmtId="170" fontId="47" fillId="38" borderId="0" xfId="0" applyNumberFormat="1" applyFont="1" applyFill="1" applyAlignment="1">
      <alignment horizontal="center" vertical="center" wrapText="1"/>
    </xf>
    <xf numFmtId="0" fontId="49" fillId="38" borderId="0" xfId="0" applyFont="1" applyFill="1" applyAlignment="1">
      <alignment horizontal="left" vertical="center" wrapText="1"/>
    </xf>
    <xf numFmtId="0" fontId="47" fillId="38" borderId="0" xfId="0" applyFont="1" applyFill="1" applyAlignment="1">
      <alignment horizontal="left" vertical="center" wrapText="1"/>
    </xf>
    <xf numFmtId="0" fontId="49" fillId="38" borderId="0" xfId="0" applyFont="1" applyFill="1" applyAlignment="1">
      <alignment horizontal="left"/>
    </xf>
    <xf numFmtId="0" fontId="0" fillId="38" borderId="0" xfId="0" applyFill="1" applyAlignment="1">
      <alignment horizontal="left" vertical="center" wrapText="1"/>
    </xf>
    <xf numFmtId="0" fontId="47" fillId="38" borderId="0" xfId="0" applyFont="1" applyFill="1"/>
    <xf numFmtId="0" fontId="0" fillId="38" borderId="0" xfId="0" applyFill="1" applyAlignment="1">
      <alignment horizontal="left" vertical="center" wrapText="1" indent="3"/>
    </xf>
    <xf numFmtId="0" fontId="188" fillId="38" borderId="0" xfId="0" quotePrefix="1" applyFont="1" applyFill="1" applyAlignment="1">
      <alignment vertical="center"/>
    </xf>
    <xf numFmtId="0" fontId="167" fillId="63" borderId="26" xfId="0" quotePrefix="1" applyFont="1" applyFill="1" applyBorder="1" applyAlignment="1">
      <alignment horizontal="center" vertical="center" wrapText="1"/>
    </xf>
    <xf numFmtId="0" fontId="167" fillId="63" borderId="15" xfId="0" quotePrefix="1" applyFont="1" applyFill="1" applyBorder="1" applyAlignment="1">
      <alignment horizontal="center" vertical="center" wrapText="1"/>
    </xf>
    <xf numFmtId="0" fontId="167" fillId="63" borderId="17" xfId="0" quotePrefix="1" applyFont="1" applyFill="1" applyBorder="1" applyAlignment="1">
      <alignment horizontal="center" vertical="center" wrapText="1"/>
    </xf>
    <xf numFmtId="0" fontId="146" fillId="71" borderId="30" xfId="0" applyFont="1" applyFill="1" applyBorder="1" applyAlignment="1">
      <alignment horizontal="center" vertical="center" wrapText="1"/>
    </xf>
    <xf numFmtId="0" fontId="146" fillId="38" borderId="24" xfId="0" applyFont="1" applyFill="1" applyBorder="1" applyAlignment="1">
      <alignment horizontal="center" vertical="center" wrapText="1"/>
    </xf>
    <xf numFmtId="0" fontId="146" fillId="38" borderId="28" xfId="0" applyFont="1" applyFill="1" applyBorder="1" applyAlignment="1">
      <alignment horizontal="center" vertical="center" wrapText="1"/>
    </xf>
    <xf numFmtId="0" fontId="146" fillId="38" borderId="27" xfId="0" quotePrefix="1" applyFont="1" applyFill="1" applyBorder="1" applyAlignment="1">
      <alignment horizontal="center" vertical="center" wrapText="1"/>
    </xf>
    <xf numFmtId="0" fontId="146" fillId="71" borderId="29" xfId="0" applyFont="1" applyFill="1" applyBorder="1" applyAlignment="1">
      <alignment horizontal="center" vertical="center" wrapText="1"/>
    </xf>
    <xf numFmtId="0" fontId="146" fillId="38" borderId="18" xfId="0" quotePrefix="1" applyFont="1" applyFill="1" applyBorder="1" applyAlignment="1">
      <alignment horizontal="center" vertical="center" wrapText="1"/>
    </xf>
    <xf numFmtId="0" fontId="146" fillId="38" borderId="29" xfId="0" applyFont="1" applyFill="1" applyBorder="1" applyAlignment="1">
      <alignment horizontal="center" vertical="center" wrapText="1"/>
    </xf>
    <xf numFmtId="0" fontId="146" fillId="71" borderId="26" xfId="0" applyFont="1" applyFill="1" applyBorder="1" applyAlignment="1">
      <alignment horizontal="center" vertical="center" wrapText="1"/>
    </xf>
    <xf numFmtId="0" fontId="167" fillId="63" borderId="13" xfId="0" quotePrefix="1" applyFont="1" applyFill="1" applyBorder="1" applyAlignment="1">
      <alignment vertical="center" wrapText="1"/>
    </xf>
    <xf numFmtId="0" fontId="167" fillId="38" borderId="24" xfId="0" quotePrefix="1" applyFont="1" applyFill="1" applyBorder="1" applyAlignment="1">
      <alignment vertical="center" wrapText="1"/>
    </xf>
    <xf numFmtId="0" fontId="167" fillId="63" borderId="12" xfId="0" quotePrefix="1" applyFont="1" applyFill="1" applyBorder="1" applyAlignment="1">
      <alignment vertical="center" wrapText="1"/>
    </xf>
    <xf numFmtId="0" fontId="167" fillId="63" borderId="11" xfId="0" quotePrefix="1" applyFont="1" applyFill="1" applyBorder="1" applyAlignment="1">
      <alignment vertical="center" wrapText="1"/>
    </xf>
    <xf numFmtId="0" fontId="167" fillId="38" borderId="24" xfId="0" quotePrefix="1" applyFont="1" applyFill="1" applyBorder="1" applyAlignment="1">
      <alignment horizontal="center" vertical="center" wrapText="1"/>
    </xf>
    <xf numFmtId="0" fontId="32" fillId="38" borderId="0" xfId="0" applyFont="1" applyFill="1" applyAlignment="1">
      <alignment horizontal="center" vertical="center"/>
    </xf>
    <xf numFmtId="0" fontId="0" fillId="63" borderId="11" xfId="0" applyFill="1" applyBorder="1"/>
    <xf numFmtId="0" fontId="0" fillId="63" borderId="12" xfId="0" applyFill="1" applyBorder="1"/>
    <xf numFmtId="0" fontId="0" fillId="63" borderId="13" xfId="0" applyFill="1" applyBorder="1"/>
    <xf numFmtId="0" fontId="146" fillId="71" borderId="17" xfId="0" quotePrefix="1" applyFont="1" applyFill="1" applyBorder="1" applyAlignment="1">
      <alignment horizontal="left" vertical="center" indent="1"/>
    </xf>
    <xf numFmtId="0" fontId="146" fillId="71" borderId="15" xfId="0" applyFont="1" applyFill="1" applyBorder="1" applyAlignment="1">
      <alignment horizontal="center" vertical="center" wrapText="1"/>
    </xf>
    <xf numFmtId="0" fontId="158" fillId="71" borderId="15" xfId="0" applyFont="1" applyFill="1" applyBorder="1" applyAlignment="1">
      <alignment horizontal="left" vertical="center" wrapText="1"/>
    </xf>
    <xf numFmtId="0" fontId="146" fillId="71" borderId="15" xfId="0" quotePrefix="1" applyFont="1" applyFill="1" applyBorder="1" applyAlignment="1">
      <alignment horizontal="left" vertical="center" indent="1"/>
    </xf>
    <xf numFmtId="0" fontId="146" fillId="71" borderId="18" xfId="0" quotePrefix="1" applyFont="1" applyFill="1" applyBorder="1" applyAlignment="1">
      <alignment horizontal="left" vertical="center" indent="1"/>
    </xf>
    <xf numFmtId="0" fontId="146" fillId="71" borderId="18" xfId="0" applyFont="1" applyFill="1" applyBorder="1" applyAlignment="1">
      <alignment horizontal="center" vertical="center" wrapText="1"/>
    </xf>
    <xf numFmtId="0" fontId="146" fillId="71" borderId="18" xfId="0" quotePrefix="1" applyFont="1" applyFill="1" applyBorder="1" applyAlignment="1">
      <alignment horizontal="center" vertical="center" wrapText="1"/>
    </xf>
    <xf numFmtId="0" fontId="146" fillId="38" borderId="32" xfId="0" quotePrefix="1" applyFont="1" applyFill="1" applyBorder="1" applyAlignment="1">
      <alignment horizontal="center" vertical="center" wrapText="1"/>
    </xf>
    <xf numFmtId="0" fontId="192" fillId="38" borderId="50" xfId="0" applyFont="1" applyFill="1" applyBorder="1" applyAlignment="1">
      <alignment horizontal="left" vertical="center" wrapText="1"/>
    </xf>
    <xf numFmtId="0" fontId="146" fillId="38" borderId="35" xfId="0" quotePrefix="1" applyFont="1" applyFill="1" applyBorder="1" applyAlignment="1">
      <alignment horizontal="center" vertical="center" wrapText="1"/>
    </xf>
    <xf numFmtId="0" fontId="192" fillId="38" borderId="54" xfId="0" applyFont="1" applyFill="1" applyBorder="1" applyAlignment="1">
      <alignment horizontal="left" vertical="center" wrapText="1"/>
    </xf>
    <xf numFmtId="0" fontId="146" fillId="38" borderId="38" xfId="0" quotePrefix="1" applyFont="1" applyFill="1" applyBorder="1" applyAlignment="1">
      <alignment horizontal="center" vertical="center" wrapText="1"/>
    </xf>
    <xf numFmtId="0" fontId="146" fillId="38" borderId="41" xfId="0" quotePrefix="1" applyFont="1" applyFill="1" applyBorder="1" applyAlignment="1">
      <alignment horizontal="center" vertical="center" wrapText="1"/>
    </xf>
    <xf numFmtId="0" fontId="146" fillId="71" borderId="27" xfId="0" quotePrefix="1" applyFont="1" applyFill="1" applyBorder="1" applyAlignment="1">
      <alignment horizontal="center" vertical="center" wrapText="1"/>
    </xf>
    <xf numFmtId="0" fontId="146" fillId="71" borderId="28" xfId="0" applyFont="1" applyFill="1" applyBorder="1" applyAlignment="1">
      <alignment horizontal="center" vertical="center" wrapText="1"/>
    </xf>
    <xf numFmtId="0" fontId="146" fillId="71" borderId="27" xfId="0" applyFont="1" applyFill="1" applyBorder="1" applyAlignment="1">
      <alignment horizontal="center" vertical="center" wrapText="1"/>
    </xf>
    <xf numFmtId="0" fontId="162" fillId="71" borderId="17" xfId="0" quotePrefix="1" applyFont="1" applyFill="1" applyBorder="1" applyAlignment="1">
      <alignment vertical="center" wrapText="1"/>
    </xf>
    <xf numFmtId="0" fontId="162" fillId="71" borderId="18" xfId="0" quotePrefix="1" applyFont="1" applyFill="1" applyBorder="1" applyAlignment="1">
      <alignment vertical="center" wrapText="1"/>
    </xf>
    <xf numFmtId="0" fontId="162" fillId="71" borderId="27" xfId="0" quotePrefix="1" applyFont="1" applyFill="1" applyBorder="1" applyAlignment="1">
      <alignment vertical="center" wrapText="1"/>
    </xf>
    <xf numFmtId="0" fontId="32" fillId="38" borderId="0" xfId="0" quotePrefix="1" applyFont="1" applyFill="1" applyAlignment="1">
      <alignment vertical="center"/>
    </xf>
    <xf numFmtId="0" fontId="144" fillId="38" borderId="0" xfId="0" applyFont="1" applyFill="1" applyAlignment="1">
      <alignment horizontal="left" vertical="center" wrapText="1" indent="1"/>
    </xf>
    <xf numFmtId="0" fontId="144" fillId="38" borderId="0" xfId="0" applyFont="1" applyFill="1" applyAlignment="1">
      <alignment horizontal="left" vertical="center" wrapText="1" indent="3"/>
    </xf>
    <xf numFmtId="170" fontId="0" fillId="38" borderId="0" xfId="0" applyNumberFormat="1" applyFill="1" applyAlignment="1">
      <alignment horizontal="center" vertical="center" wrapText="1"/>
    </xf>
    <xf numFmtId="170" fontId="0" fillId="38" borderId="0" xfId="0" applyNumberFormat="1" applyFill="1" applyAlignment="1">
      <alignment vertical="center"/>
    </xf>
    <xf numFmtId="170" fontId="0" fillId="38" borderId="0" xfId="0" applyNumberFormat="1" applyFill="1" applyAlignment="1">
      <alignment vertical="center" wrapText="1"/>
    </xf>
    <xf numFmtId="10" fontId="159" fillId="38" borderId="0" xfId="229" applyNumberFormat="1" applyFont="1" applyFill="1" applyBorder="1" applyAlignment="1">
      <alignment horizontal="center" vertical="center" wrapText="1"/>
    </xf>
    <xf numFmtId="171" fontId="47" fillId="4" borderId="0" xfId="0" applyNumberFormat="1" applyFont="1" applyFill="1" applyAlignment="1">
      <alignment vertical="center" wrapText="1"/>
    </xf>
    <xf numFmtId="171" fontId="47" fillId="4" borderId="0" xfId="227" applyNumberFormat="1" applyFont="1" applyFill="1" applyAlignment="1">
      <alignment vertical="center" wrapText="1"/>
    </xf>
    <xf numFmtId="172" fontId="47" fillId="4" borderId="0" xfId="228" applyNumberFormat="1" applyFont="1" applyFill="1"/>
    <xf numFmtId="0" fontId="148" fillId="38" borderId="0" xfId="0" applyFont="1" applyFill="1" applyAlignment="1">
      <alignment horizontal="left" vertical="center" wrapText="1" indent="1"/>
    </xf>
    <xf numFmtId="0" fontId="162" fillId="71" borderId="30" xfId="0" quotePrefix="1" applyFont="1" applyFill="1" applyBorder="1" applyAlignment="1">
      <alignment vertical="center" wrapText="1"/>
    </xf>
    <xf numFmtId="0" fontId="162" fillId="71" borderId="28" xfId="0" quotePrefix="1" applyFont="1" applyFill="1" applyBorder="1" applyAlignment="1">
      <alignment vertical="center" wrapText="1"/>
    </xf>
    <xf numFmtId="0" fontId="162" fillId="71" borderId="29" xfId="0" quotePrefix="1" applyFont="1" applyFill="1" applyBorder="1" applyAlignment="1">
      <alignment vertical="center" wrapText="1"/>
    </xf>
    <xf numFmtId="0" fontId="162" fillId="71" borderId="26" xfId="0" quotePrefix="1" applyFont="1" applyFill="1" applyBorder="1" applyAlignment="1">
      <alignment vertical="center" wrapText="1"/>
    </xf>
    <xf numFmtId="0" fontId="162" fillId="71" borderId="15" xfId="0" quotePrefix="1" applyFont="1" applyFill="1" applyBorder="1" applyAlignment="1">
      <alignment vertical="center" wrapText="1"/>
    </xf>
    <xf numFmtId="0" fontId="142" fillId="38" borderId="40" xfId="0" applyFont="1" applyFill="1" applyBorder="1" applyAlignment="1">
      <alignment horizontal="left" vertical="center" wrapText="1" indent="2"/>
    </xf>
    <xf numFmtId="0" fontId="142" fillId="38" borderId="34" xfId="0" applyFont="1" applyFill="1" applyBorder="1" applyAlignment="1">
      <alignment horizontal="left" vertical="center" wrapText="1" indent="2"/>
    </xf>
    <xf numFmtId="0" fontId="32" fillId="77" borderId="53" xfId="0" applyFont="1" applyFill="1" applyBorder="1" applyAlignment="1">
      <alignment horizontal="left" vertical="center" wrapText="1"/>
    </xf>
    <xf numFmtId="49" fontId="56" fillId="6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4" fillId="0" borderId="1" xfId="0" applyFont="1" applyFill="1" applyBorder="1" applyAlignment="1">
      <alignment vertical="top" wrapText="1"/>
    </xf>
    <xf numFmtId="49" fontId="15" fillId="0" borderId="14" xfId="0" applyNumberFormat="1" applyFont="1" applyFill="1" applyBorder="1" applyAlignment="1">
      <alignment horizontal="center" vertical="center" wrapText="1"/>
    </xf>
    <xf numFmtId="0" fontId="5" fillId="0" borderId="1" xfId="0" applyFont="1" applyFill="1" applyBorder="1" applyAlignment="1">
      <alignment horizontal="left" vertical="top" wrapText="1"/>
    </xf>
    <xf numFmtId="0" fontId="15" fillId="0" borderId="1" xfId="0" applyFont="1" applyFill="1" applyBorder="1" applyAlignment="1">
      <alignment vertical="top" wrapText="1"/>
    </xf>
    <xf numFmtId="49" fontId="15" fillId="0" borderId="1" xfId="0" applyNumberFormat="1" applyFont="1" applyFill="1" applyBorder="1" applyAlignment="1">
      <alignment horizontal="center" vertical="center" wrapText="1" shrinkToFit="1"/>
    </xf>
    <xf numFmtId="49" fontId="15" fillId="0" borderId="20"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80" fillId="0" borderId="1" xfId="43" applyBorder="1" applyAlignment="1">
      <alignment horizontal="left" vertical="top" wrapText="1"/>
    </xf>
    <xf numFmtId="49" fontId="56" fillId="0" borderId="1" xfId="0" applyNumberFormat="1" applyFont="1" applyFill="1" applyBorder="1" applyAlignment="1">
      <alignment horizontal="center" vertical="center" wrapText="1"/>
    </xf>
    <xf numFmtId="0" fontId="26" fillId="0" borderId="1" xfId="0" applyFont="1" applyBorder="1" applyAlignment="1">
      <alignment vertical="top"/>
    </xf>
    <xf numFmtId="0" fontId="20" fillId="0" borderId="0" xfId="0" applyFont="1"/>
    <xf numFmtId="0" fontId="26" fillId="0" borderId="0" xfId="0" applyFont="1" applyAlignment="1">
      <alignment vertical="center"/>
    </xf>
    <xf numFmtId="0" fontId="9" fillId="0" borderId="1" xfId="0" applyFont="1" applyFill="1" applyBorder="1" applyAlignment="1">
      <alignment vertical="top" wrapText="1"/>
    </xf>
    <xf numFmtId="0" fontId="0" fillId="0" borderId="0" xfId="0" applyAlignment="1">
      <alignment vertical="top" wrapText="1"/>
    </xf>
    <xf numFmtId="0" fontId="0" fillId="0" borderId="1" xfId="0" applyBorder="1" applyAlignment="1">
      <alignment vertical="top" wrapText="1"/>
    </xf>
    <xf numFmtId="0" fontId="9" fillId="38" borderId="1" xfId="0" applyFont="1" applyFill="1" applyBorder="1" applyAlignment="1">
      <alignment horizontal="center" vertical="center"/>
    </xf>
    <xf numFmtId="0" fontId="69" fillId="36" borderId="0" xfId="0" applyFont="1" applyFill="1" applyAlignment="1">
      <alignment vertical="center"/>
    </xf>
    <xf numFmtId="0" fontId="109" fillId="0" borderId="1" xfId="0" applyFont="1" applyBorder="1" applyAlignment="1">
      <alignment horizontal="left" vertical="top" wrapText="1"/>
    </xf>
    <xf numFmtId="0" fontId="131" fillId="0" borderId="1" xfId="43" applyFont="1" applyBorder="1" applyAlignment="1">
      <alignment vertical="top" wrapText="1"/>
    </xf>
    <xf numFmtId="0" fontId="5" fillId="0" borderId="1" xfId="0" applyFont="1" applyBorder="1" applyAlignment="1">
      <alignment wrapText="1"/>
    </xf>
    <xf numFmtId="0" fontId="5" fillId="0" borderId="21" xfId="0" applyFont="1" applyBorder="1"/>
    <xf numFmtId="0" fontId="5" fillId="0" borderId="11" xfId="0" applyFont="1" applyBorder="1"/>
    <xf numFmtId="0" fontId="5" fillId="0" borderId="62" xfId="0" applyFont="1" applyBorder="1"/>
    <xf numFmtId="0" fontId="5" fillId="0" borderId="0" xfId="0" applyFont="1" applyBorder="1"/>
    <xf numFmtId="0" fontId="5" fillId="0" borderId="63" xfId="0" applyFont="1" applyBorder="1"/>
    <xf numFmtId="0" fontId="5" fillId="0" borderId="13" xfId="0" applyFont="1" applyBorder="1" applyAlignment="1">
      <alignment horizontal="center" vertical="center"/>
    </xf>
    <xf numFmtId="0" fontId="0" fillId="0" borderId="43" xfId="0" applyBorder="1"/>
    <xf numFmtId="0" fontId="5" fillId="0" borderId="43" xfId="0" applyFont="1" applyBorder="1" applyAlignment="1">
      <alignment vertical="top" wrapText="1"/>
    </xf>
    <xf numFmtId="0" fontId="5" fillId="0" borderId="30" xfId="0" applyFont="1" applyBorder="1"/>
    <xf numFmtId="0" fontId="9" fillId="0" borderId="43" xfId="0" applyFont="1" applyBorder="1" applyAlignment="1">
      <alignment horizontal="center" vertical="center"/>
    </xf>
    <xf numFmtId="0" fontId="0" fillId="0" borderId="43" xfId="0" applyBorder="1" applyAlignment="1">
      <alignment vertical="top" wrapText="1"/>
    </xf>
    <xf numFmtId="0" fontId="26" fillId="0" borderId="0" xfId="0" applyFont="1" applyAlignment="1">
      <alignment horizontal="center" vertical="center"/>
    </xf>
    <xf numFmtId="0" fontId="79" fillId="0" borderId="1" xfId="0" applyFont="1" applyFill="1" applyBorder="1" applyAlignment="1">
      <alignment vertical="top" wrapText="1"/>
    </xf>
    <xf numFmtId="49" fontId="26" fillId="0" borderId="64" xfId="0" applyNumberFormat="1" applyFont="1" applyBorder="1" applyAlignment="1">
      <alignment vertical="center" wrapText="1"/>
    </xf>
    <xf numFmtId="0" fontId="5" fillId="0" borderId="20" xfId="0" applyFont="1" applyBorder="1"/>
    <xf numFmtId="0" fontId="26" fillId="0" borderId="65" xfId="0" applyFont="1" applyBorder="1" applyAlignment="1">
      <alignment horizontal="center" vertical="center" wrapText="1"/>
    </xf>
    <xf numFmtId="49" fontId="5" fillId="0" borderId="1" xfId="0" applyNumberFormat="1" applyFont="1" applyBorder="1" applyAlignment="1">
      <alignment horizontal="left" vertical="top" wrapText="1"/>
    </xf>
    <xf numFmtId="0" fontId="5" fillId="0" borderId="1" xfId="0" applyFont="1" applyFill="1" applyBorder="1" applyAlignment="1">
      <alignment horizontal="left" vertical="center" wrapText="1"/>
    </xf>
    <xf numFmtId="0" fontId="5" fillId="0" borderId="0" xfId="0" applyFont="1" applyAlignment="1">
      <alignment vertical="top"/>
    </xf>
    <xf numFmtId="0" fontId="15" fillId="0" borderId="1"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69" fillId="36" borderId="1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60"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64" fillId="0" borderId="1" xfId="0" applyFont="1" applyFill="1" applyBorder="1"/>
    <xf numFmtId="0" fontId="15" fillId="0" borderId="25" xfId="0"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43" xfId="0" applyNumberFormat="1" applyFont="1" applyBorder="1" applyAlignment="1">
      <alignment horizontal="center" vertical="center" wrapText="1"/>
    </xf>
    <xf numFmtId="0" fontId="80" fillId="0" borderId="14" xfId="43" applyBorder="1" applyAlignment="1">
      <alignment vertical="top" wrapText="1"/>
    </xf>
    <xf numFmtId="49" fontId="2" fillId="0" borderId="26" xfId="0" applyNumberFormat="1" applyFont="1" applyBorder="1" applyAlignment="1">
      <alignment horizontal="center" vertical="center" wrapText="1"/>
    </xf>
    <xf numFmtId="0" fontId="138" fillId="0" borderId="1" xfId="0" applyFont="1" applyBorder="1" applyAlignment="1">
      <alignment horizontal="center" vertical="center" wrapText="1"/>
    </xf>
    <xf numFmtId="0" fontId="106" fillId="0" borderId="1" xfId="0" applyFont="1" applyBorder="1"/>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0" fillId="0" borderId="13" xfId="0" applyFill="1" applyBorder="1"/>
    <xf numFmtId="0" fontId="85" fillId="0" borderId="1" xfId="0" applyFont="1" applyFill="1" applyBorder="1" applyAlignment="1">
      <alignment horizontal="center" vertical="center"/>
    </xf>
    <xf numFmtId="0" fontId="59" fillId="0" borderId="1" xfId="0" applyFont="1" applyBorder="1" applyAlignment="1">
      <alignment wrapText="1"/>
    </xf>
    <xf numFmtId="0" fontId="55" fillId="4" borderId="1" xfId="0" applyFont="1" applyFill="1" applyBorder="1" applyAlignment="1">
      <alignment horizontal="center" vertical="center" wrapText="1"/>
    </xf>
    <xf numFmtId="0" fontId="54" fillId="4" borderId="1" xfId="0" applyFont="1" applyFill="1" applyBorder="1" applyAlignment="1">
      <alignment horizontal="center" vertical="center" wrapText="1"/>
    </xf>
    <xf numFmtId="0" fontId="54" fillId="4" borderId="1" xfId="0" applyFont="1" applyFill="1" applyBorder="1" applyAlignment="1">
      <alignment horizontal="center"/>
    </xf>
    <xf numFmtId="49" fontId="56" fillId="4" borderId="1" xfId="0" applyNumberFormat="1" applyFont="1" applyFill="1" applyBorder="1" applyAlignment="1">
      <alignment horizontal="center" vertical="center" wrapText="1"/>
    </xf>
    <xf numFmtId="0" fontId="55" fillId="4" borderId="1" xfId="0" applyFont="1" applyFill="1" applyBorder="1" applyAlignment="1">
      <alignment horizontal="left" vertical="top" wrapText="1"/>
    </xf>
    <xf numFmtId="0" fontId="54" fillId="4" borderId="1" xfId="0" applyFont="1" applyFill="1" applyBorder="1" applyAlignment="1">
      <alignment horizontal="center" vertical="center"/>
    </xf>
    <xf numFmtId="0" fontId="55" fillId="38" borderId="1" xfId="0" applyFont="1" applyFill="1" applyBorder="1" applyAlignment="1">
      <alignment vertical="center"/>
    </xf>
    <xf numFmtId="0" fontId="54" fillId="60" borderId="1" xfId="0" applyFont="1" applyFill="1" applyBorder="1" applyAlignment="1">
      <alignment horizontal="center" vertical="center" wrapText="1"/>
    </xf>
    <xf numFmtId="0" fontId="55" fillId="60" borderId="1" xfId="0" applyFont="1" applyFill="1" applyBorder="1" applyAlignment="1">
      <alignment horizontal="center" vertical="center" wrapText="1"/>
    </xf>
    <xf numFmtId="0" fontId="54" fillId="60" borderId="1" xfId="0" applyFont="1" applyFill="1" applyBorder="1" applyAlignment="1">
      <alignment horizontal="center" vertical="center"/>
    </xf>
    <xf numFmtId="0" fontId="55" fillId="60" borderId="1" xfId="0" applyFont="1" applyFill="1" applyBorder="1" applyAlignment="1">
      <alignment horizontal="left" vertical="top" wrapText="1"/>
    </xf>
    <xf numFmtId="49" fontId="55" fillId="0" borderId="1" xfId="0" applyNumberFormat="1" applyFont="1" applyFill="1" applyBorder="1" applyAlignment="1">
      <alignment horizontal="center" vertical="center" wrapText="1"/>
    </xf>
    <xf numFmtId="0" fontId="58" fillId="0" borderId="1" xfId="0" applyFont="1" applyFill="1" applyBorder="1" applyAlignment="1">
      <alignment vertical="top" wrapText="1"/>
    </xf>
    <xf numFmtId="0" fontId="54" fillId="0" borderId="1" xfId="0" applyFont="1" applyFill="1" applyBorder="1" applyAlignment="1">
      <alignment horizontal="center" vertical="center"/>
    </xf>
    <xf numFmtId="49" fontId="59" fillId="0" borderId="1" xfId="0" applyNumberFormat="1" applyFont="1" applyFill="1" applyBorder="1" applyAlignment="1">
      <alignment horizontal="center" vertical="center" wrapText="1"/>
    </xf>
    <xf numFmtId="0" fontId="59" fillId="0" borderId="1" xfId="0" applyFont="1" applyFill="1" applyBorder="1" applyAlignment="1">
      <alignment horizontal="center" vertical="center" wrapText="1"/>
    </xf>
    <xf numFmtId="0" fontId="54" fillId="0" borderId="1" xfId="0" applyFont="1" applyFill="1" applyBorder="1" applyAlignment="1">
      <alignment horizontal="center" vertical="center" wrapText="1"/>
    </xf>
    <xf numFmtId="0" fontId="55" fillId="0" borderId="1" xfId="0" applyFont="1" applyFill="1" applyBorder="1" applyAlignment="1">
      <alignment horizontal="center" wrapText="1"/>
    </xf>
    <xf numFmtId="0" fontId="55" fillId="0" borderId="1" xfId="0" applyFont="1" applyFill="1" applyBorder="1" applyAlignment="1">
      <alignment horizontal="center" vertical="center" wrapText="1"/>
    </xf>
    <xf numFmtId="0" fontId="55" fillId="0" borderId="1" xfId="0" applyFont="1" applyFill="1" applyBorder="1" applyAlignment="1">
      <alignment horizontal="center" vertical="center" wrapText="1" shrinkToFit="1"/>
    </xf>
    <xf numFmtId="0" fontId="59" fillId="0" borderId="1" xfId="0" applyFont="1" applyFill="1" applyBorder="1" applyAlignment="1">
      <alignment vertical="top" wrapText="1"/>
    </xf>
    <xf numFmtId="0" fontId="54" fillId="0" borderId="1" xfId="0" applyFont="1" applyFill="1" applyBorder="1" applyAlignment="1">
      <alignment horizontal="center" wrapText="1"/>
    </xf>
    <xf numFmtId="0" fontId="54" fillId="0" borderId="1" xfId="0" applyFont="1" applyFill="1" applyBorder="1" applyAlignment="1">
      <alignment horizontal="center"/>
    </xf>
    <xf numFmtId="0" fontId="55" fillId="0" borderId="1" xfId="0" applyFont="1" applyFill="1" applyBorder="1" applyAlignment="1">
      <alignment horizontal="left" vertical="top" wrapText="1"/>
    </xf>
    <xf numFmtId="0" fontId="54" fillId="0" borderId="1" xfId="0" applyFont="1" applyFill="1" applyBorder="1" applyAlignment="1">
      <alignment horizontal="left" vertical="top" wrapText="1"/>
    </xf>
    <xf numFmtId="49" fontId="55" fillId="0" borderId="1" xfId="0" applyNumberFormat="1" applyFont="1" applyFill="1" applyBorder="1" applyAlignment="1">
      <alignment horizontal="center" vertical="center"/>
    </xf>
    <xf numFmtId="0" fontId="55" fillId="0" borderId="1" xfId="0" applyFont="1" applyFill="1" applyBorder="1" applyAlignment="1">
      <alignment horizontal="center" vertical="center"/>
    </xf>
    <xf numFmtId="0" fontId="55" fillId="0" borderId="1" xfId="0" applyFont="1" applyFill="1" applyBorder="1" applyAlignment="1">
      <alignment wrapText="1"/>
    </xf>
    <xf numFmtId="0" fontId="26" fillId="39" borderId="1" xfId="0" applyFont="1" applyFill="1" applyBorder="1" applyAlignment="1">
      <alignment wrapText="1"/>
    </xf>
    <xf numFmtId="0" fontId="135" fillId="38" borderId="42" xfId="0" applyFont="1" applyFill="1" applyBorder="1" applyAlignment="1">
      <alignment horizontal="left" vertical="center" wrapText="1" indent="1"/>
    </xf>
    <xf numFmtId="0" fontId="153" fillId="72" borderId="11" xfId="0" applyFont="1" applyFill="1" applyBorder="1" applyAlignment="1">
      <alignment horizontal="left" vertical="center" wrapText="1" indent="1"/>
    </xf>
    <xf numFmtId="0" fontId="153" fillId="72" borderId="13" xfId="0" applyFont="1" applyFill="1" applyBorder="1" applyAlignment="1">
      <alignment horizontal="left" vertical="center" wrapText="1" indent="1"/>
    </xf>
    <xf numFmtId="0" fontId="135" fillId="38" borderId="32" xfId="0" applyFont="1" applyFill="1" applyBorder="1" applyAlignment="1">
      <alignment horizontal="left" vertical="center" wrapText="1" indent="1"/>
    </xf>
    <xf numFmtId="0" fontId="135" fillId="38" borderId="33" xfId="0" applyFont="1" applyFill="1" applyBorder="1" applyAlignment="1">
      <alignment horizontal="left" vertical="center" wrapText="1" indent="1"/>
    </xf>
    <xf numFmtId="0" fontId="135" fillId="38" borderId="36" xfId="0" applyFont="1" applyFill="1" applyBorder="1" applyAlignment="1">
      <alignment horizontal="left" vertical="center" wrapText="1" indent="1"/>
    </xf>
    <xf numFmtId="0" fontId="139" fillId="38" borderId="0" xfId="43" applyFont="1" applyFill="1" applyAlignment="1">
      <alignment horizontal="left" vertical="center"/>
    </xf>
    <xf numFmtId="0" fontId="167" fillId="72" borderId="13" xfId="0" quotePrefix="1" applyFont="1" applyFill="1" applyBorder="1" applyAlignment="1">
      <alignment horizontal="center" vertical="center" wrapText="1"/>
    </xf>
    <xf numFmtId="0" fontId="189" fillId="38" borderId="0" xfId="0" applyFont="1" applyFill="1" applyAlignment="1">
      <alignment horizontal="center" vertical="center"/>
    </xf>
    <xf numFmtId="0" fontId="192" fillId="38" borderId="49" xfId="0" applyFont="1" applyFill="1" applyBorder="1" applyAlignment="1">
      <alignment horizontal="left" vertical="center" wrapText="1"/>
    </xf>
    <xf numFmtId="0" fontId="148" fillId="38" borderId="0" xfId="0" quotePrefix="1" applyFont="1" applyFill="1" applyAlignment="1">
      <alignment horizontal="left" vertical="center" wrapText="1"/>
    </xf>
    <xf numFmtId="49" fontId="26" fillId="0" borderId="1" xfId="0" applyNumberFormat="1" applyFont="1" applyFill="1" applyBorder="1" applyAlignment="1">
      <alignment horizontal="center"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center" wrapText="1"/>
    </xf>
    <xf numFmtId="49" fontId="26" fillId="0" borderId="1" xfId="0" applyNumberFormat="1" applyFont="1" applyFill="1" applyBorder="1" applyAlignment="1">
      <alignment vertical="center" wrapText="1"/>
    </xf>
    <xf numFmtId="49" fontId="79" fillId="0" borderId="1" xfId="0" applyNumberFormat="1" applyFont="1" applyFill="1" applyBorder="1" applyAlignment="1">
      <alignment horizontal="left" vertical="top" wrapText="1"/>
    </xf>
    <xf numFmtId="0" fontId="26" fillId="0" borderId="1" xfId="0" applyFont="1" applyFill="1" applyBorder="1" applyAlignment="1">
      <alignment wrapText="1"/>
    </xf>
    <xf numFmtId="0" fontId="5" fillId="0" borderId="43" xfId="0" applyFont="1" applyFill="1" applyBorder="1" applyAlignment="1">
      <alignment vertical="top" wrapText="1"/>
    </xf>
    <xf numFmtId="0" fontId="5" fillId="0" borderId="1" xfId="0" applyFont="1" applyFill="1" applyBorder="1" applyAlignment="1">
      <alignment vertical="top" wrapText="1"/>
    </xf>
    <xf numFmtId="0" fontId="55" fillId="0" borderId="1" xfId="0" applyFont="1" applyFill="1" applyBorder="1" applyAlignment="1">
      <alignment horizontal="center" vertical="top"/>
    </xf>
    <xf numFmtId="0" fontId="55" fillId="0" borderId="1" xfId="0" applyFont="1" applyFill="1" applyBorder="1" applyAlignment="1">
      <alignment vertical="top" wrapText="1"/>
    </xf>
    <xf numFmtId="0" fontId="55" fillId="0" borderId="1" xfId="0" applyFont="1" applyFill="1" applyBorder="1" applyAlignment="1">
      <alignment horizontal="center" vertical="top" wrapText="1"/>
    </xf>
    <xf numFmtId="0" fontId="54" fillId="0" borderId="1" xfId="0" applyFont="1" applyFill="1" applyBorder="1" applyAlignment="1">
      <alignment horizontal="center" vertical="top" wrapText="1"/>
    </xf>
    <xf numFmtId="0" fontId="54" fillId="0" borderId="1" xfId="0" applyFont="1" applyFill="1" applyBorder="1" applyAlignment="1">
      <alignment horizontal="center" vertical="top"/>
    </xf>
    <xf numFmtId="0" fontId="59" fillId="0" borderId="1" xfId="0" applyFont="1" applyFill="1" applyBorder="1"/>
    <xf numFmtId="0" fontId="54" fillId="0" borderId="1" xfId="0" applyFont="1" applyFill="1" applyBorder="1" applyAlignment="1">
      <alignment horizontal="left" vertical="top" wrapText="1" shrinkToFit="1"/>
    </xf>
    <xf numFmtId="0" fontId="55" fillId="0" borderId="1" xfId="0" applyFont="1" applyFill="1" applyBorder="1"/>
    <xf numFmtId="49" fontId="58" fillId="37" borderId="11" xfId="0" applyNumberFormat="1" applyFont="1" applyFill="1" applyBorder="1" applyAlignment="1">
      <alignment horizontal="left" vertical="center" wrapText="1"/>
    </xf>
    <xf numFmtId="49" fontId="59" fillId="37" borderId="12" xfId="0" applyNumberFormat="1" applyFont="1" applyFill="1" applyBorder="1" applyAlignment="1">
      <alignment horizontal="left" vertical="center" wrapText="1"/>
    </xf>
    <xf numFmtId="49" fontId="59" fillId="37" borderId="13" xfId="0" applyNumberFormat="1" applyFont="1" applyFill="1" applyBorder="1" applyAlignment="1">
      <alignment horizontal="left" vertical="center" wrapText="1"/>
    </xf>
    <xf numFmtId="49" fontId="14" fillId="37" borderId="11" xfId="0" applyNumberFormat="1" applyFont="1" applyFill="1" applyBorder="1" applyAlignment="1">
      <alignment horizontal="left" vertical="center" wrapText="1"/>
    </xf>
    <xf numFmtId="49" fontId="69" fillId="37" borderId="12" xfId="0" applyNumberFormat="1" applyFont="1" applyFill="1" applyBorder="1" applyAlignment="1">
      <alignment horizontal="left" vertical="center" wrapText="1"/>
    </xf>
    <xf numFmtId="49" fontId="69" fillId="37" borderId="13" xfId="0" applyNumberFormat="1" applyFont="1" applyFill="1" applyBorder="1" applyAlignment="1">
      <alignment horizontal="left" vertical="center" wrapText="1"/>
    </xf>
    <xf numFmtId="49" fontId="14" fillId="0" borderId="11" xfId="0" applyNumberFormat="1" applyFont="1" applyFill="1" applyBorder="1" applyAlignment="1">
      <alignment horizontal="left" vertical="center" wrapText="1"/>
    </xf>
    <xf numFmtId="49" fontId="14" fillId="0" borderId="12" xfId="0" applyNumberFormat="1" applyFont="1" applyFill="1" applyBorder="1" applyAlignment="1">
      <alignment horizontal="left" vertical="center" wrapText="1"/>
    </xf>
    <xf numFmtId="49" fontId="14" fillId="0" borderId="13" xfId="0" applyNumberFormat="1" applyFont="1" applyFill="1" applyBorder="1" applyAlignment="1">
      <alignment horizontal="left" vertical="center" wrapText="1"/>
    </xf>
    <xf numFmtId="49" fontId="14" fillId="37" borderId="12" xfId="0" applyNumberFormat="1" applyFont="1" applyFill="1" applyBorder="1" applyAlignment="1">
      <alignment horizontal="left" vertical="center" wrapText="1"/>
    </xf>
    <xf numFmtId="49" fontId="14" fillId="37" borderId="13" xfId="0" applyNumberFormat="1" applyFont="1" applyFill="1" applyBorder="1" applyAlignment="1">
      <alignment horizontal="left" vertical="center" wrapText="1"/>
    </xf>
    <xf numFmtId="0" fontId="145" fillId="72" borderId="11" xfId="0" applyFont="1" applyFill="1" applyBorder="1" applyAlignment="1">
      <alignment horizontal="center"/>
    </xf>
    <xf numFmtId="0" fontId="145" fillId="72" borderId="12" xfId="0" applyFont="1" applyFill="1" applyBorder="1" applyAlignment="1">
      <alignment horizontal="center"/>
    </xf>
    <xf numFmtId="0" fontId="145" fillId="72" borderId="13" xfId="0" applyFont="1" applyFill="1" applyBorder="1" applyAlignment="1">
      <alignment horizontal="center"/>
    </xf>
    <xf numFmtId="0" fontId="140" fillId="38" borderId="28" xfId="0" applyFont="1" applyFill="1" applyBorder="1" applyAlignment="1">
      <alignment horizontal="center" vertical="center"/>
    </xf>
    <xf numFmtId="0" fontId="142" fillId="38" borderId="15" xfId="0" applyFont="1" applyFill="1" applyBorder="1" applyAlignment="1">
      <alignment horizontal="center"/>
    </xf>
    <xf numFmtId="0" fontId="143" fillId="38" borderId="15" xfId="0" applyFont="1" applyFill="1" applyBorder="1" applyAlignment="1">
      <alignment horizontal="center"/>
    </xf>
    <xf numFmtId="0" fontId="141" fillId="71" borderId="11" xfId="0" applyFont="1" applyFill="1" applyBorder="1" applyAlignment="1">
      <alignment horizontal="center"/>
    </xf>
    <xf numFmtId="0" fontId="141" fillId="71" borderId="12" xfId="0" applyFont="1" applyFill="1" applyBorder="1" applyAlignment="1">
      <alignment horizontal="center"/>
    </xf>
    <xf numFmtId="0" fontId="141" fillId="71" borderId="13" xfId="0" applyFont="1" applyFill="1" applyBorder="1" applyAlignment="1">
      <alignment horizontal="center"/>
    </xf>
    <xf numFmtId="0" fontId="144" fillId="38" borderId="0" xfId="0" applyFont="1" applyFill="1" applyAlignment="1">
      <alignment horizontal="left" vertical="center" wrapText="1"/>
    </xf>
    <xf numFmtId="10" fontId="159" fillId="38" borderId="31" xfId="229" applyNumberFormat="1" applyFont="1" applyFill="1" applyBorder="1" applyAlignment="1">
      <alignment horizontal="center" vertical="center" wrapText="1"/>
    </xf>
    <xf numFmtId="10" fontId="159" fillId="38" borderId="34" xfId="229" applyNumberFormat="1" applyFont="1" applyFill="1" applyBorder="1" applyAlignment="1">
      <alignment horizontal="center" vertical="center" wrapText="1"/>
    </xf>
    <xf numFmtId="10" fontId="159" fillId="38" borderId="37" xfId="229" applyNumberFormat="1" applyFont="1" applyFill="1" applyBorder="1" applyAlignment="1">
      <alignment horizontal="center" vertical="center" wrapText="1"/>
    </xf>
    <xf numFmtId="10" fontId="159" fillId="38" borderId="40" xfId="229" applyNumberFormat="1" applyFont="1" applyFill="1" applyBorder="1" applyAlignment="1">
      <alignment horizontal="center" vertical="center" wrapText="1"/>
    </xf>
    <xf numFmtId="0" fontId="135" fillId="38" borderId="35" xfId="0" applyFont="1" applyFill="1" applyBorder="1" applyAlignment="1">
      <alignment horizontal="left" vertical="center" wrapText="1" indent="1"/>
    </xf>
    <xf numFmtId="0" fontId="135" fillId="38" borderId="36" xfId="0" applyFont="1" applyFill="1" applyBorder="1" applyAlignment="1">
      <alignment horizontal="left" vertical="center" wrapText="1" indent="1"/>
    </xf>
    <xf numFmtId="0" fontId="153" fillId="72" borderId="11" xfId="0" applyFont="1" applyFill="1" applyBorder="1" applyAlignment="1">
      <alignment horizontal="left" vertical="center" wrapText="1" indent="1"/>
    </xf>
    <xf numFmtId="0" fontId="153" fillId="72" borderId="13" xfId="0" applyFont="1" applyFill="1" applyBorder="1" applyAlignment="1">
      <alignment horizontal="left" vertical="center" wrapText="1" indent="1"/>
    </xf>
    <xf numFmtId="0" fontId="152" fillId="75" borderId="14" xfId="0" applyFont="1" applyFill="1" applyBorder="1" applyAlignment="1">
      <alignment horizontal="center" vertical="center" textRotation="90" wrapText="1"/>
    </xf>
    <xf numFmtId="0" fontId="152" fillId="75" borderId="24" xfId="0" applyFont="1" applyFill="1" applyBorder="1" applyAlignment="1">
      <alignment horizontal="center" vertical="center" textRotation="90" wrapText="1"/>
    </xf>
    <xf numFmtId="0" fontId="152" fillId="75" borderId="43" xfId="0" applyFont="1" applyFill="1" applyBorder="1" applyAlignment="1">
      <alignment horizontal="center" vertical="center" textRotation="90" wrapText="1"/>
    </xf>
    <xf numFmtId="0" fontId="166" fillId="71" borderId="14" xfId="0" applyFont="1" applyFill="1" applyBorder="1" applyAlignment="1">
      <alignment horizontal="center" vertical="center" wrapText="1"/>
    </xf>
    <xf numFmtId="0" fontId="166" fillId="71" borderId="24" xfId="0" applyFont="1" applyFill="1" applyBorder="1" applyAlignment="1">
      <alignment horizontal="center" vertical="center" wrapText="1"/>
    </xf>
    <xf numFmtId="0" fontId="164" fillId="74" borderId="14" xfId="0" applyFont="1" applyFill="1" applyBorder="1" applyAlignment="1">
      <alignment horizontal="center" vertical="center" textRotation="90" wrapText="1"/>
    </xf>
    <xf numFmtId="0" fontId="164" fillId="74" borderId="24" xfId="0" applyFont="1" applyFill="1" applyBorder="1" applyAlignment="1">
      <alignment horizontal="center" vertical="center" textRotation="90" wrapText="1"/>
    </xf>
    <xf numFmtId="0" fontId="164" fillId="74" borderId="43" xfId="0" applyFont="1" applyFill="1" applyBorder="1" applyAlignment="1">
      <alignment horizontal="center" vertical="center" textRotation="90" wrapText="1"/>
    </xf>
    <xf numFmtId="0" fontId="135" fillId="38" borderId="32" xfId="0" applyFont="1" applyFill="1" applyBorder="1" applyAlignment="1">
      <alignment horizontal="left" vertical="center" wrapText="1" indent="1"/>
    </xf>
    <xf numFmtId="0" fontId="135" fillId="38" borderId="33" xfId="0" applyFont="1" applyFill="1" applyBorder="1" applyAlignment="1">
      <alignment horizontal="left" vertical="center" wrapText="1" indent="1"/>
    </xf>
    <xf numFmtId="0" fontId="135" fillId="38" borderId="41" xfId="0" applyFont="1" applyFill="1" applyBorder="1" applyAlignment="1">
      <alignment horizontal="left" vertical="center" wrapText="1" indent="1"/>
    </xf>
    <xf numFmtId="0" fontId="135" fillId="38" borderId="42" xfId="0" applyFont="1" applyFill="1" applyBorder="1" applyAlignment="1">
      <alignment horizontal="left" vertical="center" wrapText="1" indent="1"/>
    </xf>
    <xf numFmtId="10" fontId="159" fillId="38" borderId="14" xfId="229" applyNumberFormat="1" applyFont="1" applyFill="1" applyBorder="1" applyAlignment="1">
      <alignment horizontal="center" vertical="center" wrapText="1"/>
    </xf>
    <xf numFmtId="10" fontId="159" fillId="38" borderId="24" xfId="229" applyNumberFormat="1" applyFont="1" applyFill="1" applyBorder="1" applyAlignment="1">
      <alignment horizontal="center" vertical="center" wrapText="1"/>
    </xf>
    <xf numFmtId="10" fontId="159" fillId="38" borderId="43" xfId="229" applyNumberFormat="1" applyFont="1" applyFill="1" applyBorder="1" applyAlignment="1">
      <alignment horizontal="center" vertical="center" wrapText="1"/>
    </xf>
    <xf numFmtId="0" fontId="65" fillId="38" borderId="15" xfId="0" applyFont="1" applyFill="1" applyBorder="1" applyAlignment="1">
      <alignment horizontal="center" vertical="center" wrapText="1"/>
    </xf>
    <xf numFmtId="0" fontId="167" fillId="76" borderId="29" xfId="0" applyFont="1" applyFill="1" applyBorder="1" applyAlignment="1">
      <alignment horizontal="center" vertical="center" textRotation="90" wrapText="1"/>
    </xf>
    <xf numFmtId="0" fontId="167" fillId="76" borderId="30" xfId="0" applyFont="1" applyFill="1" applyBorder="1" applyAlignment="1">
      <alignment horizontal="center" vertical="center" textRotation="90" wrapText="1"/>
    </xf>
    <xf numFmtId="0" fontId="175" fillId="38" borderId="0" xfId="0" quotePrefix="1" applyFont="1" applyFill="1" applyAlignment="1">
      <alignment horizontal="left" vertical="center" wrapText="1"/>
    </xf>
    <xf numFmtId="0" fontId="144" fillId="38" borderId="0" xfId="0" quotePrefix="1" applyFont="1" applyFill="1" applyAlignment="1">
      <alignment horizontal="left" vertical="center" wrapText="1"/>
    </xf>
    <xf numFmtId="0" fontId="174" fillId="38" borderId="0" xfId="0" applyFont="1" applyFill="1" applyAlignment="1">
      <alignment horizontal="left" vertical="center" wrapText="1"/>
    </xf>
    <xf numFmtId="0" fontId="148" fillId="38" borderId="28" xfId="0" applyFont="1" applyFill="1" applyBorder="1" applyAlignment="1">
      <alignment horizontal="center" vertical="center" wrapText="1"/>
    </xf>
    <xf numFmtId="0" fontId="149" fillId="71" borderId="11" xfId="0" applyFont="1" applyFill="1" applyBorder="1" applyAlignment="1">
      <alignment horizontal="center" vertical="center" wrapText="1"/>
    </xf>
    <xf numFmtId="0" fontId="149" fillId="71" borderId="12" xfId="0" applyFont="1" applyFill="1" applyBorder="1" applyAlignment="1">
      <alignment horizontal="center" vertical="center" wrapText="1"/>
    </xf>
    <xf numFmtId="0" fontId="149" fillId="71" borderId="13" xfId="0" applyFont="1" applyFill="1" applyBorder="1" applyAlignment="1">
      <alignment horizontal="center" vertical="center" wrapText="1"/>
    </xf>
    <xf numFmtId="0" fontId="150" fillId="38" borderId="15" xfId="0" applyFont="1" applyFill="1" applyBorder="1" applyAlignment="1">
      <alignment horizontal="center" vertical="center" wrapText="1"/>
    </xf>
    <xf numFmtId="0" fontId="152" fillId="40" borderId="14" xfId="0" applyFont="1" applyFill="1" applyBorder="1" applyAlignment="1">
      <alignment horizontal="center" vertical="center" textRotation="90" wrapText="1"/>
    </xf>
    <xf numFmtId="0" fontId="152" fillId="40" borderId="24" xfId="0" applyFont="1" applyFill="1" applyBorder="1" applyAlignment="1">
      <alignment horizontal="center" vertical="center" textRotation="90" wrapText="1"/>
    </xf>
    <xf numFmtId="0" fontId="152" fillId="40" borderId="43" xfId="0" applyFont="1" applyFill="1" applyBorder="1" applyAlignment="1">
      <alignment horizontal="center" vertical="center" textRotation="90" wrapText="1"/>
    </xf>
    <xf numFmtId="0" fontId="159" fillId="38" borderId="31" xfId="229" applyNumberFormat="1" applyFont="1" applyFill="1" applyBorder="1" applyAlignment="1">
      <alignment horizontal="center" vertical="center" wrapText="1"/>
    </xf>
    <xf numFmtId="0" fontId="159" fillId="38" borderId="34" xfId="229" applyNumberFormat="1" applyFont="1" applyFill="1" applyBorder="1" applyAlignment="1">
      <alignment horizontal="center" vertical="center" wrapText="1"/>
    </xf>
    <xf numFmtId="0" fontId="135" fillId="38" borderId="11" xfId="0" applyFont="1" applyFill="1" applyBorder="1" applyAlignment="1">
      <alignment horizontal="left" vertical="center" wrapText="1" indent="1"/>
    </xf>
    <xf numFmtId="0" fontId="135" fillId="38" borderId="13" xfId="0" applyFont="1" applyFill="1" applyBorder="1" applyAlignment="1">
      <alignment horizontal="left" vertical="center" wrapText="1" indent="1"/>
    </xf>
    <xf numFmtId="0" fontId="3" fillId="71" borderId="11" xfId="0" applyFont="1" applyFill="1" applyBorder="1" applyAlignment="1">
      <alignment horizontal="left" vertical="top" wrapText="1" indent="1"/>
    </xf>
    <xf numFmtId="0" fontId="3" fillId="71" borderId="12" xfId="0" applyFont="1" applyFill="1" applyBorder="1" applyAlignment="1">
      <alignment horizontal="left" vertical="top" wrapText="1" indent="1"/>
    </xf>
    <xf numFmtId="0" fontId="3" fillId="71" borderId="13" xfId="0" applyFont="1" applyFill="1" applyBorder="1" applyAlignment="1">
      <alignment horizontal="left" vertical="top" wrapText="1" indent="1"/>
    </xf>
    <xf numFmtId="0" fontId="139" fillId="38" borderId="0" xfId="43" applyFont="1" applyFill="1" applyAlignment="1">
      <alignment horizontal="left" vertical="center"/>
    </xf>
    <xf numFmtId="10" fontId="135" fillId="38" borderId="14" xfId="229" applyNumberFormat="1" applyFont="1" applyFill="1" applyBorder="1" applyAlignment="1">
      <alignment horizontal="center" vertical="center" wrapText="1"/>
    </xf>
    <xf numFmtId="10" fontId="135" fillId="38" borderId="24" xfId="229" applyNumberFormat="1" applyFont="1" applyFill="1" applyBorder="1" applyAlignment="1">
      <alignment horizontal="center" vertical="center" wrapText="1"/>
    </xf>
    <xf numFmtId="0" fontId="158" fillId="38" borderId="11" xfId="0" applyFont="1" applyFill="1" applyBorder="1" applyAlignment="1">
      <alignment horizontal="left" vertical="center" wrapText="1" indent="1"/>
    </xf>
    <xf numFmtId="0" fontId="135" fillId="38" borderId="12" xfId="0" applyFont="1" applyFill="1" applyBorder="1" applyAlignment="1">
      <alignment horizontal="left" vertical="center" wrapText="1" indent="1"/>
    </xf>
    <xf numFmtId="10" fontId="135" fillId="38" borderId="43" xfId="229" applyNumberFormat="1" applyFont="1" applyFill="1" applyBorder="1" applyAlignment="1">
      <alignment horizontal="center" vertical="center" wrapText="1"/>
    </xf>
    <xf numFmtId="0" fontId="135" fillId="38" borderId="0" xfId="0" quotePrefix="1" applyFont="1" applyFill="1" applyAlignment="1">
      <alignment horizontal="left" vertical="center" wrapText="1"/>
    </xf>
    <xf numFmtId="0" fontId="60" fillId="71" borderId="17" xfId="0" quotePrefix="1" applyFont="1" applyFill="1" applyBorder="1" applyAlignment="1">
      <alignment horizontal="left" vertical="center" wrapText="1" indent="1"/>
    </xf>
    <xf numFmtId="0" fontId="60" fillId="71" borderId="15" xfId="0" quotePrefix="1" applyFont="1" applyFill="1" applyBorder="1" applyAlignment="1">
      <alignment horizontal="left" vertical="center" wrapText="1" indent="1"/>
    </xf>
    <xf numFmtId="0" fontId="60" fillId="71" borderId="26" xfId="0" quotePrefix="1" applyFont="1" applyFill="1" applyBorder="1" applyAlignment="1">
      <alignment horizontal="left" vertical="center" wrapText="1" indent="1"/>
    </xf>
    <xf numFmtId="0" fontId="60" fillId="71" borderId="18" xfId="0" quotePrefix="1" applyFont="1" applyFill="1" applyBorder="1" applyAlignment="1">
      <alignment horizontal="left" vertical="center" wrapText="1" indent="1"/>
    </xf>
    <xf numFmtId="0" fontId="60" fillId="71" borderId="29" xfId="0" quotePrefix="1" applyFont="1" applyFill="1" applyBorder="1" applyAlignment="1">
      <alignment horizontal="left" vertical="center" wrapText="1" indent="1"/>
    </xf>
    <xf numFmtId="0" fontId="60" fillId="71" borderId="27" xfId="0" quotePrefix="1" applyFont="1" applyFill="1" applyBorder="1" applyAlignment="1">
      <alignment horizontal="left" vertical="center" wrapText="1" indent="1"/>
    </xf>
    <xf numFmtId="0" fontId="60" fillId="71" borderId="28" xfId="0" quotePrefix="1" applyFont="1" applyFill="1" applyBorder="1" applyAlignment="1">
      <alignment horizontal="left" vertical="center" wrapText="1" indent="1"/>
    </xf>
    <xf numFmtId="0" fontId="60" fillId="71" borderId="30" xfId="0" quotePrefix="1" applyFont="1" applyFill="1" applyBorder="1" applyAlignment="1">
      <alignment horizontal="left" vertical="center" wrapText="1" indent="1"/>
    </xf>
    <xf numFmtId="0" fontId="189" fillId="38" borderId="0" xfId="0" applyFont="1" applyFill="1" applyAlignment="1">
      <alignment horizontal="center" vertical="center"/>
    </xf>
    <xf numFmtId="0" fontId="185" fillId="38" borderId="0" xfId="0" quotePrefix="1" applyFont="1" applyFill="1" applyAlignment="1">
      <alignment horizontal="left" vertical="center" wrapText="1"/>
    </xf>
    <xf numFmtId="0" fontId="167" fillId="72" borderId="11" xfId="0" quotePrefix="1" applyFont="1" applyFill="1" applyBorder="1" applyAlignment="1">
      <alignment horizontal="center" vertical="center" wrapText="1"/>
    </xf>
    <xf numFmtId="0" fontId="167" fillId="72" borderId="12" xfId="0" quotePrefix="1" applyFont="1" applyFill="1" applyBorder="1" applyAlignment="1">
      <alignment horizontal="center" vertical="center" wrapText="1"/>
    </xf>
    <xf numFmtId="0" fontId="167" fillId="72" borderId="13" xfId="0" quotePrefix="1" applyFont="1" applyFill="1" applyBorder="1" applyAlignment="1">
      <alignment horizontal="center" vertical="center" wrapText="1"/>
    </xf>
    <xf numFmtId="0" fontId="140" fillId="38" borderId="28" xfId="0" applyFont="1" applyFill="1" applyBorder="1" applyAlignment="1">
      <alignment horizontal="center" vertical="center" wrapText="1"/>
    </xf>
    <xf numFmtId="0" fontId="141" fillId="71" borderId="11" xfId="0" applyFont="1" applyFill="1" applyBorder="1" applyAlignment="1">
      <alignment horizontal="center" vertical="center" wrapText="1"/>
    </xf>
    <xf numFmtId="0" fontId="141" fillId="71" borderId="12" xfId="0" applyFont="1" applyFill="1" applyBorder="1" applyAlignment="1">
      <alignment horizontal="center" vertical="center" wrapText="1"/>
    </xf>
    <xf numFmtId="0" fontId="141" fillId="71" borderId="13" xfId="0" applyFont="1" applyFill="1" applyBorder="1" applyAlignment="1">
      <alignment horizontal="center" vertical="center" wrapText="1"/>
    </xf>
    <xf numFmtId="0" fontId="167" fillId="72" borderId="11" xfId="0" applyFont="1" applyFill="1" applyBorder="1" applyAlignment="1">
      <alignment horizontal="center" vertical="center"/>
    </xf>
    <xf numFmtId="0" fontId="167" fillId="72" borderId="12" xfId="0" applyFont="1" applyFill="1" applyBorder="1" applyAlignment="1">
      <alignment horizontal="center" vertical="center"/>
    </xf>
    <xf numFmtId="0" fontId="167" fillId="72" borderId="13" xfId="0" applyFont="1" applyFill="1" applyBorder="1" applyAlignment="1">
      <alignment horizontal="center" vertical="center"/>
    </xf>
    <xf numFmtId="0" fontId="3" fillId="77" borderId="11" xfId="0" quotePrefix="1" applyFont="1" applyFill="1" applyBorder="1" applyAlignment="1">
      <alignment horizontal="center" vertical="center"/>
    </xf>
    <xf numFmtId="0" fontId="3" fillId="77" borderId="12" xfId="0" quotePrefix="1" applyFont="1" applyFill="1" applyBorder="1" applyAlignment="1">
      <alignment horizontal="center" vertical="center"/>
    </xf>
    <xf numFmtId="0" fontId="3" fillId="77" borderId="48" xfId="0" quotePrefix="1" applyFont="1" applyFill="1" applyBorder="1" applyAlignment="1">
      <alignment horizontal="center" vertical="center"/>
    </xf>
    <xf numFmtId="0" fontId="3" fillId="77" borderId="13" xfId="0" quotePrefix="1" applyFont="1" applyFill="1" applyBorder="1" applyAlignment="1">
      <alignment horizontal="center" vertical="center"/>
    </xf>
    <xf numFmtId="173" fontId="192" fillId="38" borderId="51" xfId="229" applyNumberFormat="1" applyFont="1" applyFill="1" applyBorder="1" applyAlignment="1">
      <alignment horizontal="center" vertical="center"/>
    </xf>
    <xf numFmtId="173" fontId="192" fillId="38" borderId="33" xfId="229" applyNumberFormat="1" applyFont="1" applyFill="1" applyBorder="1" applyAlignment="1">
      <alignment horizontal="center" vertical="center"/>
    </xf>
    <xf numFmtId="0" fontId="32" fillId="77" borderId="14" xfId="0" applyFont="1" applyFill="1" applyBorder="1" applyAlignment="1">
      <alignment horizontal="left" vertical="center" wrapText="1"/>
    </xf>
    <xf numFmtId="0" fontId="32" fillId="77" borderId="60" xfId="0" applyFont="1" applyFill="1" applyBorder="1" applyAlignment="1">
      <alignment horizontal="left" vertical="center" wrapText="1"/>
    </xf>
    <xf numFmtId="0" fontId="194" fillId="38" borderId="0" xfId="0" quotePrefix="1" applyFont="1" applyFill="1" applyAlignment="1">
      <alignment horizontal="left" vertical="center" wrapText="1"/>
    </xf>
    <xf numFmtId="0" fontId="192" fillId="38" borderId="49" xfId="0" applyFont="1" applyFill="1" applyBorder="1" applyAlignment="1">
      <alignment horizontal="left" vertical="center" wrapText="1"/>
    </xf>
    <xf numFmtId="0" fontId="192" fillId="38" borderId="55" xfId="0" applyFont="1" applyFill="1" applyBorder="1" applyAlignment="1">
      <alignment horizontal="left" vertical="center" wrapText="1"/>
    </xf>
    <xf numFmtId="0" fontId="148" fillId="38" borderId="0" xfId="0" quotePrefix="1" applyFont="1" applyFill="1" applyAlignment="1">
      <alignment horizontal="left" vertical="center" wrapText="1"/>
    </xf>
    <xf numFmtId="0" fontId="192" fillId="38" borderId="56" xfId="0" applyFont="1" applyFill="1" applyBorder="1" applyAlignment="1">
      <alignment horizontal="left" vertical="center" wrapText="1"/>
    </xf>
    <xf numFmtId="0" fontId="192" fillId="38" borderId="57" xfId="0" applyFont="1" applyFill="1" applyBorder="1" applyAlignment="1">
      <alignment horizontal="left" vertical="center" wrapText="1"/>
    </xf>
    <xf numFmtId="173" fontId="192" fillId="38" borderId="58" xfId="229" applyNumberFormat="1" applyFont="1" applyFill="1" applyBorder="1" applyAlignment="1">
      <alignment horizontal="center" vertical="center"/>
    </xf>
    <xf numFmtId="173" fontId="192" fillId="38" borderId="42" xfId="229" applyNumberFormat="1" applyFont="1" applyFill="1" applyBorder="1" applyAlignment="1">
      <alignment horizontal="center" vertical="center"/>
    </xf>
    <xf numFmtId="0" fontId="167" fillId="72" borderId="18" xfId="0" quotePrefix="1" applyFont="1" applyFill="1" applyBorder="1" applyAlignment="1">
      <alignment horizontal="center" vertical="center" wrapText="1"/>
    </xf>
    <xf numFmtId="0" fontId="167" fillId="72" borderId="29" xfId="0" quotePrefix="1" applyFont="1" applyFill="1" applyBorder="1" applyAlignment="1">
      <alignment horizontal="center" vertical="center" wrapText="1"/>
    </xf>
    <xf numFmtId="173" fontId="192" fillId="38" borderId="52" xfId="229" applyNumberFormat="1" applyFont="1" applyFill="1" applyBorder="1" applyAlignment="1">
      <alignment horizontal="center" vertical="center"/>
    </xf>
    <xf numFmtId="173" fontId="192" fillId="38" borderId="36" xfId="229" applyNumberFormat="1" applyFont="1" applyFill="1" applyBorder="1" applyAlignment="1">
      <alignment horizontal="center" vertical="center"/>
    </xf>
    <xf numFmtId="0" fontId="167" fillId="63" borderId="18" xfId="0" quotePrefix="1" applyFont="1" applyFill="1" applyBorder="1" applyAlignment="1">
      <alignment horizontal="center" vertical="center" wrapText="1"/>
    </xf>
    <xf numFmtId="0" fontId="167" fillId="63" borderId="29" xfId="0" quotePrefix="1" applyFont="1" applyFill="1" applyBorder="1" applyAlignment="1">
      <alignment horizontal="center" vertical="center" wrapText="1"/>
    </xf>
    <xf numFmtId="0" fontId="144" fillId="71" borderId="17" xfId="0" applyFont="1" applyFill="1" applyBorder="1" applyAlignment="1">
      <alignment horizontal="center" vertical="top" wrapText="1"/>
    </xf>
    <xf numFmtId="0" fontId="144" fillId="71" borderId="15" xfId="0" applyFont="1" applyFill="1" applyBorder="1" applyAlignment="1">
      <alignment horizontal="center" vertical="top" wrapText="1"/>
    </xf>
    <xf numFmtId="0" fontId="144" fillId="71" borderId="26" xfId="0" applyFont="1" applyFill="1" applyBorder="1" applyAlignment="1">
      <alignment horizontal="center" vertical="top" wrapText="1"/>
    </xf>
    <xf numFmtId="0" fontId="144" fillId="71" borderId="18" xfId="0" applyFont="1" applyFill="1" applyBorder="1" applyAlignment="1">
      <alignment horizontal="center" vertical="top" wrapText="1"/>
    </xf>
    <xf numFmtId="0" fontId="144" fillId="71" borderId="29" xfId="0" applyFont="1" applyFill="1" applyBorder="1" applyAlignment="1">
      <alignment horizontal="center" vertical="top" wrapText="1"/>
    </xf>
    <xf numFmtId="0" fontId="144" fillId="71" borderId="27" xfId="0" applyFont="1" applyFill="1" applyBorder="1" applyAlignment="1">
      <alignment horizontal="center" vertical="top" wrapText="1"/>
    </xf>
    <xf numFmtId="0" fontId="144" fillId="71" borderId="28" xfId="0" applyFont="1" applyFill="1" applyBorder="1" applyAlignment="1">
      <alignment horizontal="center" vertical="top" wrapText="1"/>
    </xf>
    <xf numFmtId="0" fontId="144" fillId="71" borderId="30" xfId="0" applyFont="1" applyFill="1" applyBorder="1" applyAlignment="1">
      <alignment horizontal="center" vertical="top" wrapText="1"/>
    </xf>
    <xf numFmtId="0" fontId="32" fillId="77" borderId="59" xfId="0" applyFont="1" applyFill="1" applyBorder="1" applyAlignment="1">
      <alignment horizontal="left" vertical="center" wrapText="1"/>
    </xf>
    <xf numFmtId="0" fontId="32" fillId="77" borderId="61" xfId="0" applyFont="1" applyFill="1" applyBorder="1" applyAlignment="1">
      <alignment horizontal="left" vertical="center" wrapText="1"/>
    </xf>
    <xf numFmtId="0" fontId="191" fillId="77" borderId="59" xfId="0" applyFont="1" applyFill="1" applyBorder="1" applyAlignment="1">
      <alignment vertical="center" wrapText="1"/>
    </xf>
    <xf numFmtId="0" fontId="32" fillId="77" borderId="43" xfId="0" applyFont="1" applyFill="1" applyBorder="1" applyAlignment="1">
      <alignment vertical="center" wrapText="1"/>
    </xf>
    <xf numFmtId="49" fontId="31" fillId="4" borderId="0" xfId="0" applyNumberFormat="1" applyFont="1" applyFill="1" applyAlignment="1">
      <alignment horizontal="center" wrapText="1"/>
    </xf>
    <xf numFmtId="0" fontId="32" fillId="4" borderId="0" xfId="0" applyFont="1" applyFill="1" applyAlignment="1">
      <alignment horizontal="center" wrapText="1"/>
    </xf>
    <xf numFmtId="49" fontId="79" fillId="39" borderId="11" xfId="0" applyNumberFormat="1" applyFont="1" applyFill="1" applyBorder="1" applyAlignment="1">
      <alignment horizontal="left" vertical="center" wrapText="1"/>
    </xf>
    <xf numFmtId="49" fontId="79" fillId="39" borderId="12" xfId="0" applyNumberFormat="1" applyFont="1" applyFill="1" applyBorder="1" applyAlignment="1">
      <alignment horizontal="left" vertical="center" wrapText="1"/>
    </xf>
    <xf numFmtId="49" fontId="79" fillId="39" borderId="13" xfId="0" applyNumberFormat="1" applyFont="1" applyFill="1" applyBorder="1" applyAlignment="1">
      <alignment horizontal="left" vertical="center" wrapText="1"/>
    </xf>
    <xf numFmtId="49" fontId="78" fillId="39" borderId="11" xfId="0" applyNumberFormat="1" applyFont="1" applyFill="1" applyBorder="1" applyAlignment="1">
      <alignment horizontal="left" vertical="center" wrapText="1"/>
    </xf>
    <xf numFmtId="49" fontId="78" fillId="39" borderId="12" xfId="0" applyNumberFormat="1" applyFont="1" applyFill="1" applyBorder="1" applyAlignment="1">
      <alignment horizontal="left" vertical="center" wrapText="1"/>
    </xf>
    <xf numFmtId="49" fontId="78" fillId="39" borderId="13" xfId="0" applyNumberFormat="1" applyFont="1" applyFill="1" applyBorder="1" applyAlignment="1">
      <alignment horizontal="left" vertical="center" wrapText="1"/>
    </xf>
    <xf numFmtId="49" fontId="14" fillId="37" borderId="11" xfId="0" applyNumberFormat="1" applyFont="1" applyFill="1" applyBorder="1" applyAlignment="1">
      <alignment horizontal="left" vertical="top" wrapText="1"/>
    </xf>
    <xf numFmtId="49" fontId="14" fillId="37" borderId="12" xfId="0" applyNumberFormat="1" applyFont="1" applyFill="1" applyBorder="1" applyAlignment="1">
      <alignment horizontal="left" vertical="top" wrapText="1"/>
    </xf>
    <xf numFmtId="49" fontId="14" fillId="37" borderId="13" xfId="0" applyNumberFormat="1" applyFont="1" applyFill="1" applyBorder="1" applyAlignment="1">
      <alignment horizontal="left" vertical="top" wrapText="1"/>
    </xf>
    <xf numFmtId="49" fontId="14" fillId="37" borderId="11" xfId="0" applyNumberFormat="1" applyFont="1" applyFill="1" applyBorder="1" applyAlignment="1">
      <alignment horizontal="left" vertical="top"/>
    </xf>
    <xf numFmtId="49" fontId="14" fillId="37" borderId="12" xfId="0" applyNumberFormat="1" applyFont="1" applyFill="1" applyBorder="1" applyAlignment="1">
      <alignment horizontal="left" vertical="top"/>
    </xf>
    <xf numFmtId="49" fontId="14" fillId="37" borderId="13" xfId="0" applyNumberFormat="1" applyFont="1" applyFill="1" applyBorder="1" applyAlignment="1">
      <alignment horizontal="left" vertical="top"/>
    </xf>
    <xf numFmtId="49" fontId="14" fillId="37" borderId="11" xfId="0" applyNumberFormat="1" applyFont="1" applyFill="1" applyBorder="1" applyAlignment="1">
      <alignment horizontal="left" vertical="center"/>
    </xf>
    <xf numFmtId="49" fontId="14" fillId="37" borderId="12" xfId="0" applyNumberFormat="1" applyFont="1" applyFill="1" applyBorder="1" applyAlignment="1">
      <alignment horizontal="left" vertical="center"/>
    </xf>
    <xf numFmtId="49" fontId="14" fillId="37" borderId="13" xfId="0" applyNumberFormat="1" applyFont="1" applyFill="1" applyBorder="1" applyAlignment="1">
      <alignment horizontal="left" vertical="center"/>
    </xf>
    <xf numFmtId="49" fontId="14" fillId="37" borderId="11" xfId="0" applyNumberFormat="1" applyFont="1" applyFill="1" applyBorder="1" applyAlignment="1">
      <alignment vertical="top" wrapText="1"/>
    </xf>
    <xf numFmtId="49" fontId="14" fillId="37" borderId="12" xfId="0" applyNumberFormat="1" applyFont="1" applyFill="1" applyBorder="1" applyAlignment="1">
      <alignment vertical="top" wrapText="1"/>
    </xf>
    <xf numFmtId="49" fontId="14" fillId="37" borderId="13" xfId="0" applyNumberFormat="1" applyFont="1" applyFill="1" applyBorder="1" applyAlignment="1">
      <alignment vertical="top"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49" fontId="14" fillId="39" borderId="11" xfId="0" applyNumberFormat="1" applyFont="1" applyFill="1" applyBorder="1" applyAlignment="1">
      <alignment horizontal="left" vertical="center"/>
    </xf>
    <xf numFmtId="49" fontId="14" fillId="39" borderId="12" xfId="0" applyNumberFormat="1" applyFont="1" applyFill="1" applyBorder="1" applyAlignment="1">
      <alignment horizontal="left" vertical="center"/>
    </xf>
    <xf numFmtId="49" fontId="14" fillId="39" borderId="13" xfId="0" applyNumberFormat="1" applyFont="1" applyFill="1" applyBorder="1" applyAlignment="1">
      <alignment horizontal="left" vertical="center"/>
    </xf>
    <xf numFmtId="0" fontId="135" fillId="38" borderId="30" xfId="0" applyFont="1" applyFill="1" applyBorder="1"/>
    <xf numFmtId="0" fontId="135" fillId="38" borderId="28" xfId="0" applyFont="1" applyFill="1" applyBorder="1"/>
    <xf numFmtId="0" fontId="135" fillId="38" borderId="27" xfId="0" applyFont="1" applyFill="1" applyBorder="1"/>
    <xf numFmtId="0" fontId="135" fillId="38" borderId="29" xfId="0" applyFont="1" applyFill="1" applyBorder="1"/>
    <xf numFmtId="0" fontId="135" fillId="38" borderId="18" xfId="0" applyFont="1" applyFill="1" applyBorder="1"/>
    <xf numFmtId="0" fontId="135" fillId="38" borderId="26" xfId="0" applyFont="1" applyFill="1" applyBorder="1"/>
    <xf numFmtId="0" fontId="135" fillId="38" borderId="15" xfId="0" applyFont="1" applyFill="1" applyBorder="1"/>
    <xf numFmtId="0" fontId="135" fillId="38" borderId="17" xfId="0" applyFont="1" applyFill="1" applyBorder="1"/>
    <xf numFmtId="0" fontId="135" fillId="73" borderId="0" xfId="0" applyFont="1" applyFill="1"/>
    <xf numFmtId="0" fontId="144" fillId="73" borderId="0" xfId="0" applyFont="1" applyFill="1" applyAlignment="1">
      <alignment horizontal="left" wrapText="1"/>
    </xf>
    <xf numFmtId="0" fontId="144" fillId="73" borderId="0" xfId="0" applyFont="1" applyFill="1" applyAlignment="1">
      <alignment horizontal="left" vertical="center" wrapText="1"/>
    </xf>
    <xf numFmtId="0" fontId="0" fillId="73" borderId="0" xfId="0" applyFill="1"/>
    <xf numFmtId="0" fontId="173" fillId="38" borderId="0" xfId="0" applyFont="1" applyFill="1" applyAlignment="1">
      <alignment horizontal="center" vertical="top"/>
    </xf>
    <xf numFmtId="0" fontId="172" fillId="38" borderId="0" xfId="0" applyFont="1" applyFill="1" applyAlignment="1">
      <alignment horizontal="center" vertical="top"/>
    </xf>
    <xf numFmtId="0" fontId="146" fillId="38" borderId="0" xfId="0" applyFont="1" applyFill="1" applyAlignment="1">
      <alignment horizontal="center" vertical="center" wrapText="1"/>
    </xf>
    <xf numFmtId="0" fontId="135" fillId="38" borderId="0" xfId="0" applyFont="1" applyFill="1" applyAlignment="1">
      <alignment horizontal="left" vertical="center" wrapText="1" indent="1"/>
    </xf>
    <xf numFmtId="0" fontId="163" fillId="38" borderId="0" xfId="0" applyFont="1" applyFill="1" applyAlignment="1">
      <alignment horizontal="center" vertical="center" textRotation="90" wrapText="1"/>
    </xf>
    <xf numFmtId="0" fontId="200" fillId="38" borderId="0" xfId="43" applyFont="1" applyFill="1" applyAlignment="1">
      <alignment vertical="center"/>
    </xf>
    <xf numFmtId="10" fontId="135" fillId="38" borderId="40" xfId="229" applyNumberFormat="1" applyFont="1" applyFill="1" applyBorder="1" applyAlignment="1">
      <alignment horizontal="center" vertical="center" wrapText="1"/>
    </xf>
    <xf numFmtId="174" fontId="159" fillId="38" borderId="40" xfId="229" applyNumberFormat="1" applyFont="1" applyFill="1" applyBorder="1" applyAlignment="1">
      <alignment horizontal="center" vertical="center" wrapText="1"/>
    </xf>
    <xf numFmtId="174" fontId="159" fillId="38" borderId="42" xfId="229" applyNumberFormat="1" applyFont="1" applyFill="1" applyBorder="1" applyAlignment="1">
      <alignment horizontal="center" vertical="center" wrapText="1"/>
    </xf>
    <xf numFmtId="168" fontId="159" fillId="38" borderId="33" xfId="229" applyNumberFormat="1" applyFont="1" applyFill="1" applyBorder="1" applyAlignment="1">
      <alignment horizontal="center" vertical="center" wrapText="1"/>
    </xf>
    <xf numFmtId="0" fontId="60" fillId="71" borderId="0" xfId="0" quotePrefix="1" applyFont="1" applyFill="1" applyAlignment="1">
      <alignment horizontal="left" vertical="center" wrapText="1" indent="1"/>
    </xf>
    <xf numFmtId="0" fontId="146" fillId="38" borderId="0" xfId="0" quotePrefix="1" applyFont="1" applyFill="1" applyAlignment="1">
      <alignment horizontal="center" vertical="center" wrapText="1"/>
    </xf>
    <xf numFmtId="0" fontId="135" fillId="38" borderId="0" xfId="0" applyFont="1" applyFill="1" applyAlignment="1">
      <alignment horizontal="center" vertical="center" wrapText="1"/>
    </xf>
    <xf numFmtId="0" fontId="135" fillId="38" borderId="0" xfId="0" quotePrefix="1" applyFont="1" applyFill="1" applyAlignment="1">
      <alignment horizontal="center" vertical="center" wrapText="1"/>
    </xf>
    <xf numFmtId="0" fontId="150" fillId="38" borderId="0" xfId="0" applyFont="1" applyFill="1" applyAlignment="1">
      <alignment horizontal="center" vertical="center" wrapText="1"/>
    </xf>
    <xf numFmtId="0" fontId="162" fillId="71" borderId="0" xfId="0" quotePrefix="1" applyFont="1" applyFill="1" applyAlignment="1">
      <alignment vertical="center" wrapText="1"/>
    </xf>
    <xf numFmtId="0" fontId="167" fillId="72" borderId="0" xfId="0" quotePrefix="1" applyFont="1" applyFill="1" applyAlignment="1">
      <alignment horizontal="center" vertical="center" wrapText="1"/>
    </xf>
    <xf numFmtId="0" fontId="144" fillId="71" borderId="0" xfId="0" applyFont="1" applyFill="1" applyAlignment="1">
      <alignment horizontal="center" vertical="top" wrapText="1"/>
    </xf>
    <xf numFmtId="0" fontId="167" fillId="63" borderId="0" xfId="0" quotePrefix="1" applyFont="1" applyFill="1" applyAlignment="1">
      <alignment horizontal="center" vertical="center" wrapText="1"/>
    </xf>
    <xf numFmtId="0" fontId="192" fillId="71" borderId="0" xfId="0" applyFont="1" applyFill="1" applyAlignment="1">
      <alignment horizontal="left" vertical="center" wrapText="1"/>
    </xf>
    <xf numFmtId="0" fontId="146" fillId="71" borderId="0" xfId="0" applyFont="1" applyFill="1" applyAlignment="1">
      <alignment horizontal="center" vertical="center" wrapText="1"/>
    </xf>
    <xf numFmtId="0" fontId="146" fillId="38" borderId="0" xfId="0" applyFont="1" applyFill="1" applyAlignment="1">
      <alignment horizontal="center" vertical="center" wrapText="1"/>
    </xf>
    <xf numFmtId="0" fontId="146" fillId="38" borderId="0" xfId="0" quotePrefix="1" applyFont="1" applyFill="1" applyAlignment="1">
      <alignment horizontal="center" vertical="center" wrapText="1"/>
    </xf>
    <xf numFmtId="0" fontId="0" fillId="0" borderId="0" xfId="0" applyFill="1"/>
    <xf numFmtId="0" fontId="0" fillId="0" borderId="0" xfId="0" applyFill="1" applyAlignment="1">
      <alignment wrapText="1"/>
    </xf>
    <xf numFmtId="0" fontId="1" fillId="0" borderId="0" xfId="0" applyFont="1" applyFill="1" applyAlignment="1">
      <alignment wrapText="1"/>
    </xf>
    <xf numFmtId="0" fontId="47" fillId="0" borderId="0" xfId="0" applyFont="1" applyFill="1"/>
    <xf numFmtId="49" fontId="11" fillId="0" borderId="1" xfId="0" applyNumberFormat="1" applyFont="1" applyBorder="1" applyAlignment="1">
      <alignment horizontal="center" vertical="top" wrapText="1"/>
    </xf>
    <xf numFmtId="49" fontId="5" fillId="0" borderId="1" xfId="0" applyNumberFormat="1" applyFont="1" applyBorder="1" applyAlignment="1">
      <alignment horizontal="center" vertical="top" wrapText="1"/>
    </xf>
    <xf numFmtId="49" fontId="201" fillId="0" borderId="43" xfId="0" applyNumberFormat="1" applyFont="1" applyBorder="1" applyAlignment="1">
      <alignment horizontal="center" vertical="top" wrapText="1"/>
    </xf>
    <xf numFmtId="49" fontId="14" fillId="0" borderId="43" xfId="0" applyNumberFormat="1" applyFont="1" applyBorder="1" applyAlignment="1">
      <alignment horizontal="center" vertical="top" wrapText="1"/>
    </xf>
    <xf numFmtId="0" fontId="5" fillId="0" borderId="43" xfId="0" applyFont="1" applyBorder="1" applyAlignment="1">
      <alignment horizontal="center" vertical="top" wrapText="1"/>
    </xf>
    <xf numFmtId="0" fontId="5" fillId="0" borderId="22" xfId="0" applyFont="1" applyBorder="1" applyAlignment="1">
      <alignment horizontal="center" vertical="top" wrapText="1"/>
    </xf>
    <xf numFmtId="0" fontId="5" fillId="0" borderId="30" xfId="0" applyFont="1" applyBorder="1" applyAlignment="1">
      <alignment vertical="top" wrapText="1"/>
    </xf>
    <xf numFmtId="49" fontId="14" fillId="0" borderId="1" xfId="0" applyNumberFormat="1" applyFont="1" applyBorder="1" applyAlignment="1">
      <alignment horizontal="center" vertical="top" wrapText="1"/>
    </xf>
    <xf numFmtId="0" fontId="17" fillId="0" borderId="1" xfId="0" applyFont="1" applyBorder="1" applyAlignment="1">
      <alignment horizontal="center" vertical="center" wrapText="1"/>
    </xf>
    <xf numFmtId="0" fontId="5" fillId="0" borderId="0" xfId="0" applyFont="1" applyFill="1" applyAlignment="1">
      <alignment vertical="top" wrapText="1"/>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cellXfs>
  <cellStyles count="230">
    <cellStyle name="20% - Accent1" xfId="19" builtinId="30" customBuiltin="1"/>
    <cellStyle name="20% - Accent1 2" xfId="44" xr:uid="{00000000-0005-0000-0000-000001000000}"/>
    <cellStyle name="20% - Accent1 2 2" xfId="122" xr:uid="{00000000-0005-0000-0000-000002000000}"/>
    <cellStyle name="20% - Accent2" xfId="23" builtinId="34" customBuiltin="1"/>
    <cellStyle name="20% - Accent2 2" xfId="45" xr:uid="{00000000-0005-0000-0000-000004000000}"/>
    <cellStyle name="20% - Accent2 2 2" xfId="123" xr:uid="{00000000-0005-0000-0000-000005000000}"/>
    <cellStyle name="20% - Accent3" xfId="27" builtinId="38" customBuiltin="1"/>
    <cellStyle name="20% - Accent3 2" xfId="46" xr:uid="{00000000-0005-0000-0000-000007000000}"/>
    <cellStyle name="20% - Accent3 2 2" xfId="124" xr:uid="{00000000-0005-0000-0000-000008000000}"/>
    <cellStyle name="20% - Accent4" xfId="31" builtinId="42" customBuiltin="1"/>
    <cellStyle name="20% - Accent4 2" xfId="47" xr:uid="{00000000-0005-0000-0000-00000A000000}"/>
    <cellStyle name="20% - Accent4 2 2" xfId="125" xr:uid="{00000000-0005-0000-0000-00000B000000}"/>
    <cellStyle name="20% - Accent5" xfId="35" builtinId="46" customBuiltin="1"/>
    <cellStyle name="20% - Accent5 2" xfId="48" xr:uid="{00000000-0005-0000-0000-00000D000000}"/>
    <cellStyle name="20% - Accent5 2 2" xfId="126" xr:uid="{00000000-0005-0000-0000-00000E000000}"/>
    <cellStyle name="20% - Accent6" xfId="39" builtinId="50" customBuiltin="1"/>
    <cellStyle name="20% - Accent6 2" xfId="49" xr:uid="{00000000-0005-0000-0000-000010000000}"/>
    <cellStyle name="20% - Accent6 2 2" xfId="127" xr:uid="{00000000-0005-0000-0000-000011000000}"/>
    <cellStyle name="40% - Accent1" xfId="20" builtinId="31" customBuiltin="1"/>
    <cellStyle name="40% - Accent1 2" xfId="50" xr:uid="{00000000-0005-0000-0000-000013000000}"/>
    <cellStyle name="40% - Accent1 2 2" xfId="128" xr:uid="{00000000-0005-0000-0000-000014000000}"/>
    <cellStyle name="40% - Accent2" xfId="24" builtinId="35" customBuiltin="1"/>
    <cellStyle name="40% - Accent2 2" xfId="51" xr:uid="{00000000-0005-0000-0000-000016000000}"/>
    <cellStyle name="40% - Accent2 2 2" xfId="129" xr:uid="{00000000-0005-0000-0000-000017000000}"/>
    <cellStyle name="40% - Accent3" xfId="28" builtinId="39" customBuiltin="1"/>
    <cellStyle name="40% - Accent3 2" xfId="52" xr:uid="{00000000-0005-0000-0000-000019000000}"/>
    <cellStyle name="40% - Accent3 2 2" xfId="130" xr:uid="{00000000-0005-0000-0000-00001A000000}"/>
    <cellStyle name="40% - Accent4" xfId="32" builtinId="43" customBuiltin="1"/>
    <cellStyle name="40% - Accent4 2" xfId="53" xr:uid="{00000000-0005-0000-0000-00001C000000}"/>
    <cellStyle name="40% - Accent4 2 2" xfId="131" xr:uid="{00000000-0005-0000-0000-00001D000000}"/>
    <cellStyle name="40% - Accent5" xfId="36" builtinId="47" customBuiltin="1"/>
    <cellStyle name="40% - Accent5 2" xfId="54" xr:uid="{00000000-0005-0000-0000-00001F000000}"/>
    <cellStyle name="40% - Accent5 2 2" xfId="132" xr:uid="{00000000-0005-0000-0000-000020000000}"/>
    <cellStyle name="40% - Accent6" xfId="40" builtinId="51" customBuiltin="1"/>
    <cellStyle name="40% - Accent6 2" xfId="55" xr:uid="{00000000-0005-0000-0000-000022000000}"/>
    <cellStyle name="40% - Accent6 2 2" xfId="133" xr:uid="{00000000-0005-0000-0000-000023000000}"/>
    <cellStyle name="60% - Accent1" xfId="21" builtinId="32" customBuiltin="1"/>
    <cellStyle name="60% - Accent1 2" xfId="56" xr:uid="{00000000-0005-0000-0000-000025000000}"/>
    <cellStyle name="60% - Accent1 2 2" xfId="134" xr:uid="{00000000-0005-0000-0000-000026000000}"/>
    <cellStyle name="60% - Accent2" xfId="25" builtinId="36" customBuiltin="1"/>
    <cellStyle name="60% - Accent2 2" xfId="57" xr:uid="{00000000-0005-0000-0000-000028000000}"/>
    <cellStyle name="60% - Accent2 2 2" xfId="135" xr:uid="{00000000-0005-0000-0000-000029000000}"/>
    <cellStyle name="60% - Accent3" xfId="29" builtinId="40" customBuiltin="1"/>
    <cellStyle name="60% - Accent3 2" xfId="58" xr:uid="{00000000-0005-0000-0000-00002B000000}"/>
    <cellStyle name="60% - Accent3 2 2" xfId="136" xr:uid="{00000000-0005-0000-0000-00002C000000}"/>
    <cellStyle name="60% - Accent4" xfId="33" builtinId="44" customBuiltin="1"/>
    <cellStyle name="60% - Accent4 2" xfId="59" xr:uid="{00000000-0005-0000-0000-00002E000000}"/>
    <cellStyle name="60% - Accent4 2 2" xfId="137" xr:uid="{00000000-0005-0000-0000-00002F000000}"/>
    <cellStyle name="60% - Accent5" xfId="37" builtinId="48" customBuiltin="1"/>
    <cellStyle name="60% - Accent5 2" xfId="60" xr:uid="{00000000-0005-0000-0000-000031000000}"/>
    <cellStyle name="60% - Accent5 2 2" xfId="138" xr:uid="{00000000-0005-0000-0000-000032000000}"/>
    <cellStyle name="60% - Accent6" xfId="41" builtinId="52" customBuiltin="1"/>
    <cellStyle name="60% - Accent6 2" xfId="61" xr:uid="{00000000-0005-0000-0000-000034000000}"/>
    <cellStyle name="60% - Accent6 2 2" xfId="139" xr:uid="{00000000-0005-0000-0000-000035000000}"/>
    <cellStyle name="Accent1" xfId="18" builtinId="29" customBuiltin="1"/>
    <cellStyle name="Accent1 2" xfId="62" xr:uid="{00000000-0005-0000-0000-000037000000}"/>
    <cellStyle name="Accent1 2 2" xfId="140" xr:uid="{00000000-0005-0000-0000-000038000000}"/>
    <cellStyle name="Accent2" xfId="22" builtinId="33" customBuiltin="1"/>
    <cellStyle name="Accent2 2" xfId="63" xr:uid="{00000000-0005-0000-0000-00003A000000}"/>
    <cellStyle name="Accent2 2 2" xfId="141" xr:uid="{00000000-0005-0000-0000-00003B000000}"/>
    <cellStyle name="Accent3" xfId="26" builtinId="37" customBuiltin="1"/>
    <cellStyle name="Accent3 2" xfId="64" xr:uid="{00000000-0005-0000-0000-00003D000000}"/>
    <cellStyle name="Accent3 2 2" xfId="142" xr:uid="{00000000-0005-0000-0000-00003E000000}"/>
    <cellStyle name="Accent4" xfId="30" builtinId="41" customBuiltin="1"/>
    <cellStyle name="Accent4 2" xfId="65" xr:uid="{00000000-0005-0000-0000-000040000000}"/>
    <cellStyle name="Accent4 2 2" xfId="143" xr:uid="{00000000-0005-0000-0000-000041000000}"/>
    <cellStyle name="Accent5" xfId="34" builtinId="45" customBuiltin="1"/>
    <cellStyle name="Accent5 2" xfId="66" xr:uid="{00000000-0005-0000-0000-000043000000}"/>
    <cellStyle name="Accent5 2 2" xfId="144" xr:uid="{00000000-0005-0000-0000-000044000000}"/>
    <cellStyle name="Accent6" xfId="38" builtinId="49" customBuiltin="1"/>
    <cellStyle name="Accent6 2" xfId="67" xr:uid="{00000000-0005-0000-0000-000046000000}"/>
    <cellStyle name="Accent6 2 2" xfId="145" xr:uid="{00000000-0005-0000-0000-000047000000}"/>
    <cellStyle name="Bad" xfId="7" builtinId="27" customBuiltin="1"/>
    <cellStyle name="Bad 2" xfId="68" xr:uid="{00000000-0005-0000-0000-000049000000}"/>
    <cellStyle name="Bad 2 2" xfId="146" xr:uid="{00000000-0005-0000-0000-00004A000000}"/>
    <cellStyle name="Calculation" xfId="11" builtinId="22" customBuiltin="1"/>
    <cellStyle name="Calculation 2" xfId="69" xr:uid="{00000000-0005-0000-0000-00004C000000}"/>
    <cellStyle name="Calculation 2 2" xfId="147" xr:uid="{00000000-0005-0000-0000-00004D000000}"/>
    <cellStyle name="Check Cell" xfId="13" builtinId="23" customBuiltin="1"/>
    <cellStyle name="Check Cell 2" xfId="70" xr:uid="{00000000-0005-0000-0000-00004F000000}"/>
    <cellStyle name="Check Cell 2 2" xfId="148" xr:uid="{00000000-0005-0000-0000-000050000000}"/>
    <cellStyle name="Comma" xfId="227" builtinId="3"/>
    <cellStyle name="Comma 2" xfId="149" xr:uid="{00000000-0005-0000-0000-000052000000}"/>
    <cellStyle name="Comma 2 2" xfId="150" xr:uid="{00000000-0005-0000-0000-000053000000}"/>
    <cellStyle name="Comma 2 3" xfId="151" xr:uid="{00000000-0005-0000-0000-000054000000}"/>
    <cellStyle name="Comma 2 3 2" xfId="152" xr:uid="{00000000-0005-0000-0000-000055000000}"/>
    <cellStyle name="Comma 2 4" xfId="153" xr:uid="{00000000-0005-0000-0000-000056000000}"/>
    <cellStyle name="Comma 3" xfId="154" xr:uid="{00000000-0005-0000-0000-000057000000}"/>
    <cellStyle name="Comma 3 2" xfId="155" xr:uid="{00000000-0005-0000-0000-000058000000}"/>
    <cellStyle name="Comma 4" xfId="156" xr:uid="{00000000-0005-0000-0000-000059000000}"/>
    <cellStyle name="Comma 4 2" xfId="157" xr:uid="{00000000-0005-0000-0000-00005A000000}"/>
    <cellStyle name="Comma 4 2 2" xfId="158" xr:uid="{00000000-0005-0000-0000-00005B000000}"/>
    <cellStyle name="Comma 4 3" xfId="159" xr:uid="{00000000-0005-0000-0000-00005C000000}"/>
    <cellStyle name="Comma 5" xfId="160" xr:uid="{00000000-0005-0000-0000-00005D000000}"/>
    <cellStyle name="Comma 5 2" xfId="161" xr:uid="{00000000-0005-0000-0000-00005E000000}"/>
    <cellStyle name="Comma 6" xfId="162" xr:uid="{00000000-0005-0000-0000-00005F000000}"/>
    <cellStyle name="Comma 7" xfId="163" xr:uid="{00000000-0005-0000-0000-000060000000}"/>
    <cellStyle name="Comma 9" xfId="164" xr:uid="{00000000-0005-0000-0000-000061000000}"/>
    <cellStyle name="Currency" xfId="228" builtinId="4"/>
    <cellStyle name="Currency 2" xfId="71" xr:uid="{00000000-0005-0000-0000-000063000000}"/>
    <cellStyle name="Currency 2 2" xfId="166" xr:uid="{00000000-0005-0000-0000-000064000000}"/>
    <cellStyle name="Currency 2 3" xfId="167" xr:uid="{00000000-0005-0000-0000-000065000000}"/>
    <cellStyle name="Currency 2 4" xfId="165" xr:uid="{00000000-0005-0000-0000-000066000000}"/>
    <cellStyle name="Currency 2 4 2" xfId="223" xr:uid="{00000000-0005-0000-0000-000067000000}"/>
    <cellStyle name="Currency 3" xfId="168" xr:uid="{00000000-0005-0000-0000-000068000000}"/>
    <cellStyle name="Explanatory Text" xfId="16" builtinId="53" customBuiltin="1"/>
    <cellStyle name="Explanatory Text 2" xfId="72" xr:uid="{00000000-0005-0000-0000-00006A000000}"/>
    <cellStyle name="Explanatory Text 2 2" xfId="169" xr:uid="{00000000-0005-0000-0000-00006B000000}"/>
    <cellStyle name="Followed Hyperlink 2" xfId="170" xr:uid="{00000000-0005-0000-0000-00006C000000}"/>
    <cellStyle name="Good" xfId="6" builtinId="26" customBuiltin="1"/>
    <cellStyle name="Good 2" xfId="73" xr:uid="{00000000-0005-0000-0000-00006E000000}"/>
    <cellStyle name="Good 2 2" xfId="171" xr:uid="{00000000-0005-0000-0000-00006F000000}"/>
    <cellStyle name="Heading 1" xfId="2" builtinId="16" customBuiltin="1"/>
    <cellStyle name="Heading 1 2" xfId="74" xr:uid="{00000000-0005-0000-0000-000071000000}"/>
    <cellStyle name="Heading 1 2 2" xfId="172" xr:uid="{00000000-0005-0000-0000-000072000000}"/>
    <cellStyle name="Heading 2" xfId="3" builtinId="17" customBuiltin="1"/>
    <cellStyle name="Heading 2 2" xfId="75" xr:uid="{00000000-0005-0000-0000-000074000000}"/>
    <cellStyle name="Heading 2 2 2" xfId="173" xr:uid="{00000000-0005-0000-0000-000075000000}"/>
    <cellStyle name="Heading 3" xfId="4" builtinId="18" customBuiltin="1"/>
    <cellStyle name="Heading 3 2" xfId="76" xr:uid="{00000000-0005-0000-0000-000077000000}"/>
    <cellStyle name="Heading 3 2 2" xfId="174" xr:uid="{00000000-0005-0000-0000-000078000000}"/>
    <cellStyle name="Heading 4" xfId="5" builtinId="19" customBuiltin="1"/>
    <cellStyle name="Heading 4 2" xfId="77" xr:uid="{00000000-0005-0000-0000-00007A000000}"/>
    <cellStyle name="Heading 4 2 2" xfId="175" xr:uid="{00000000-0005-0000-0000-00007B000000}"/>
    <cellStyle name="Hyperlink" xfId="43" builtinId="8"/>
    <cellStyle name="Hyperlink 2" xfId="176" xr:uid="{00000000-0005-0000-0000-00007D000000}"/>
    <cellStyle name="Hyperlink 2 2" xfId="224" xr:uid="{00000000-0005-0000-0000-00007E000000}"/>
    <cellStyle name="Input" xfId="9" builtinId="20" customBuiltin="1"/>
    <cellStyle name="Input 2" xfId="78" xr:uid="{00000000-0005-0000-0000-000080000000}"/>
    <cellStyle name="Input 2 2" xfId="177" xr:uid="{00000000-0005-0000-0000-000081000000}"/>
    <cellStyle name="Linked Cell" xfId="12" builtinId="24" customBuiltin="1"/>
    <cellStyle name="Linked Cell 2" xfId="79" xr:uid="{00000000-0005-0000-0000-000083000000}"/>
    <cellStyle name="Linked Cell 2 2" xfId="178" xr:uid="{00000000-0005-0000-0000-000084000000}"/>
    <cellStyle name="Neutral" xfId="8" builtinId="28" customBuiltin="1"/>
    <cellStyle name="Neutral 2" xfId="80" xr:uid="{00000000-0005-0000-0000-000086000000}"/>
    <cellStyle name="Neutral 2 2" xfId="179" xr:uid="{00000000-0005-0000-0000-000087000000}"/>
    <cellStyle name="Normal" xfId="0" builtinId="0"/>
    <cellStyle name="Normal - Style1" xfId="180" xr:uid="{00000000-0005-0000-0000-000089000000}"/>
    <cellStyle name="Normal 10" xfId="81" xr:uid="{00000000-0005-0000-0000-00008A000000}"/>
    <cellStyle name="Normal 10 2" xfId="181" xr:uid="{00000000-0005-0000-0000-00008B000000}"/>
    <cellStyle name="Normal 11" xfId="82" xr:uid="{00000000-0005-0000-0000-00008C000000}"/>
    <cellStyle name="Normal 11 2" xfId="182" xr:uid="{00000000-0005-0000-0000-00008D000000}"/>
    <cellStyle name="Normal 12" xfId="83" xr:uid="{00000000-0005-0000-0000-00008E000000}"/>
    <cellStyle name="Normal 12 2" xfId="222" xr:uid="{00000000-0005-0000-0000-00008F000000}"/>
    <cellStyle name="Normal 13" xfId="84" xr:uid="{00000000-0005-0000-0000-000090000000}"/>
    <cellStyle name="Normal 14" xfId="117" xr:uid="{00000000-0005-0000-0000-000091000000}"/>
    <cellStyle name="Normal 15" xfId="118" xr:uid="{00000000-0005-0000-0000-000092000000}"/>
    <cellStyle name="Normal 16" xfId="119" xr:uid="{00000000-0005-0000-0000-000093000000}"/>
    <cellStyle name="Normal 17" xfId="120" xr:uid="{00000000-0005-0000-0000-000094000000}"/>
    <cellStyle name="Normal 18" xfId="121" xr:uid="{00000000-0005-0000-0000-000095000000}"/>
    <cellStyle name="Normal 19" xfId="116" xr:uid="{00000000-0005-0000-0000-000096000000}"/>
    <cellStyle name="Normal 2" xfId="42" xr:uid="{00000000-0005-0000-0000-000097000000}"/>
    <cellStyle name="Normal 2 2" xfId="85" xr:uid="{00000000-0005-0000-0000-000098000000}"/>
    <cellStyle name="Normal 2 2 2" xfId="185" xr:uid="{00000000-0005-0000-0000-000099000000}"/>
    <cellStyle name="Normal 2 2 2 2" xfId="186" xr:uid="{00000000-0005-0000-0000-00009A000000}"/>
    <cellStyle name="Normal 2 2 3" xfId="184" xr:uid="{00000000-0005-0000-0000-00009B000000}"/>
    <cellStyle name="Normal 2 3" xfId="187" xr:uid="{00000000-0005-0000-0000-00009C000000}"/>
    <cellStyle name="Normal 2 3 2" xfId="188" xr:uid="{00000000-0005-0000-0000-00009D000000}"/>
    <cellStyle name="Normal 2 4" xfId="189" xr:uid="{00000000-0005-0000-0000-00009E000000}"/>
    <cellStyle name="Normal 2 5" xfId="183" xr:uid="{00000000-0005-0000-0000-00009F000000}"/>
    <cellStyle name="Normal 20" xfId="115" xr:uid="{00000000-0005-0000-0000-0000A0000000}"/>
    <cellStyle name="Normal 3" xfId="86" xr:uid="{00000000-0005-0000-0000-0000A1000000}"/>
    <cellStyle name="Normal 3 2" xfId="87" xr:uid="{00000000-0005-0000-0000-0000A2000000}"/>
    <cellStyle name="Normal 3 2 2" xfId="190" xr:uid="{00000000-0005-0000-0000-0000A3000000}"/>
    <cellStyle name="Normal 3 3" xfId="88" xr:uid="{00000000-0005-0000-0000-0000A4000000}"/>
    <cellStyle name="Normal 3 3 2" xfId="191" xr:uid="{00000000-0005-0000-0000-0000A5000000}"/>
    <cellStyle name="Normal 3 4" xfId="192" xr:uid="{00000000-0005-0000-0000-0000A6000000}"/>
    <cellStyle name="Normal 3 5" xfId="225" xr:uid="{00000000-0005-0000-0000-0000A7000000}"/>
    <cellStyle name="Normal 4" xfId="89" xr:uid="{00000000-0005-0000-0000-0000A8000000}"/>
    <cellStyle name="Normal 4 2" xfId="193" xr:uid="{00000000-0005-0000-0000-0000A9000000}"/>
    <cellStyle name="Normal 4 3" xfId="194" xr:uid="{00000000-0005-0000-0000-0000AA000000}"/>
    <cellStyle name="Normal 5" xfId="90" xr:uid="{00000000-0005-0000-0000-0000AB000000}"/>
    <cellStyle name="Normal 5 2" xfId="196" xr:uid="{00000000-0005-0000-0000-0000AC000000}"/>
    <cellStyle name="Normal 5 3" xfId="195" xr:uid="{00000000-0005-0000-0000-0000AD000000}"/>
    <cellStyle name="Normal 6" xfId="91" xr:uid="{00000000-0005-0000-0000-0000AE000000}"/>
    <cellStyle name="Normal 6 2" xfId="198" xr:uid="{00000000-0005-0000-0000-0000AF000000}"/>
    <cellStyle name="Normal 6 3" xfId="199" xr:uid="{00000000-0005-0000-0000-0000B0000000}"/>
    <cellStyle name="Normal 6 4" xfId="197" xr:uid="{00000000-0005-0000-0000-0000B1000000}"/>
    <cellStyle name="Normal 7" xfId="92" xr:uid="{00000000-0005-0000-0000-0000B2000000}"/>
    <cellStyle name="Normal 7 2" xfId="201" xr:uid="{00000000-0005-0000-0000-0000B3000000}"/>
    <cellStyle name="Normal 7 3" xfId="200" xr:uid="{00000000-0005-0000-0000-0000B4000000}"/>
    <cellStyle name="Normal 8" xfId="93" xr:uid="{00000000-0005-0000-0000-0000B5000000}"/>
    <cellStyle name="Normal 8 2" xfId="202" xr:uid="{00000000-0005-0000-0000-0000B6000000}"/>
    <cellStyle name="Normal 9" xfId="94" xr:uid="{00000000-0005-0000-0000-0000B7000000}"/>
    <cellStyle name="Normal 9 2" xfId="203" xr:uid="{00000000-0005-0000-0000-0000B8000000}"/>
    <cellStyle name="Note" xfId="15" builtinId="10" customBuiltin="1"/>
    <cellStyle name="Note 2" xfId="95" xr:uid="{00000000-0005-0000-0000-0000BA000000}"/>
    <cellStyle name="Note 2 2" xfId="96" xr:uid="{00000000-0005-0000-0000-0000BB000000}"/>
    <cellStyle name="Note 2 2 2" xfId="205" xr:uid="{00000000-0005-0000-0000-0000BC000000}"/>
    <cellStyle name="Note 2 3" xfId="204" xr:uid="{00000000-0005-0000-0000-0000BD000000}"/>
    <cellStyle name="Note 3" xfId="97" xr:uid="{00000000-0005-0000-0000-0000BE000000}"/>
    <cellStyle name="Note 3 2" xfId="98" xr:uid="{00000000-0005-0000-0000-0000BF000000}"/>
    <cellStyle name="Note 4" xfId="99" xr:uid="{00000000-0005-0000-0000-0000C0000000}"/>
    <cellStyle name="Note 4 2" xfId="100" xr:uid="{00000000-0005-0000-0000-0000C1000000}"/>
    <cellStyle name="Note 5" xfId="101" xr:uid="{00000000-0005-0000-0000-0000C2000000}"/>
    <cellStyle name="Note 5 2" xfId="102" xr:uid="{00000000-0005-0000-0000-0000C3000000}"/>
    <cellStyle name="Note 6" xfId="103" xr:uid="{00000000-0005-0000-0000-0000C4000000}"/>
    <cellStyle name="Note 6 2" xfId="104" xr:uid="{00000000-0005-0000-0000-0000C5000000}"/>
    <cellStyle name="Note 7" xfId="105" xr:uid="{00000000-0005-0000-0000-0000C6000000}"/>
    <cellStyle name="Note 7 2" xfId="106" xr:uid="{00000000-0005-0000-0000-0000C7000000}"/>
    <cellStyle name="Note 8" xfId="107" xr:uid="{00000000-0005-0000-0000-0000C8000000}"/>
    <cellStyle name="Note 8 2" xfId="108" xr:uid="{00000000-0005-0000-0000-0000C9000000}"/>
    <cellStyle name="Note 9" xfId="109" xr:uid="{00000000-0005-0000-0000-0000CA000000}"/>
    <cellStyle name="Note 9 2" xfId="110" xr:uid="{00000000-0005-0000-0000-0000CB000000}"/>
    <cellStyle name="Output" xfId="10" builtinId="21" customBuiltin="1"/>
    <cellStyle name="Output 2" xfId="111" xr:uid="{00000000-0005-0000-0000-0000CD000000}"/>
    <cellStyle name="Output 2 2" xfId="206" xr:uid="{00000000-0005-0000-0000-0000CE000000}"/>
    <cellStyle name="Percent" xfId="229" builtinId="5"/>
    <cellStyle name="Percent 2" xfId="207" xr:uid="{00000000-0005-0000-0000-0000D0000000}"/>
    <cellStyle name="Percent 2 2" xfId="208" xr:uid="{00000000-0005-0000-0000-0000D1000000}"/>
    <cellStyle name="Percent 2 3" xfId="209" xr:uid="{00000000-0005-0000-0000-0000D2000000}"/>
    <cellStyle name="Percent 2 4" xfId="210" xr:uid="{00000000-0005-0000-0000-0000D3000000}"/>
    <cellStyle name="Percent 3" xfId="211" xr:uid="{00000000-0005-0000-0000-0000D4000000}"/>
    <cellStyle name="Percent 3 2" xfId="212" xr:uid="{00000000-0005-0000-0000-0000D5000000}"/>
    <cellStyle name="Percent 3 3" xfId="213" xr:uid="{00000000-0005-0000-0000-0000D6000000}"/>
    <cellStyle name="Percent 4" xfId="214" xr:uid="{00000000-0005-0000-0000-0000D7000000}"/>
    <cellStyle name="Percent 5" xfId="215" xr:uid="{00000000-0005-0000-0000-0000D8000000}"/>
    <cellStyle name="Percent 5 2" xfId="216" xr:uid="{00000000-0005-0000-0000-0000D9000000}"/>
    <cellStyle name="Percent 6" xfId="217" xr:uid="{00000000-0005-0000-0000-0000DA000000}"/>
    <cellStyle name="Percent 7" xfId="218" xr:uid="{00000000-0005-0000-0000-0000DB000000}"/>
    <cellStyle name="Percent 8" xfId="226" xr:uid="{00000000-0005-0000-0000-0000DC000000}"/>
    <cellStyle name="Percent 9" xfId="219" xr:uid="{00000000-0005-0000-0000-0000DD000000}"/>
    <cellStyle name="Title" xfId="1" builtinId="15" customBuiltin="1"/>
    <cellStyle name="Title 2" xfId="112" xr:uid="{00000000-0005-0000-0000-0000DF000000}"/>
    <cellStyle name="Total" xfId="17" builtinId="25" customBuiltin="1"/>
    <cellStyle name="Total 2" xfId="113" xr:uid="{00000000-0005-0000-0000-0000E1000000}"/>
    <cellStyle name="Total 2 2" xfId="220" xr:uid="{00000000-0005-0000-0000-0000E2000000}"/>
    <cellStyle name="Warning Text" xfId="14" builtinId="11" customBuiltin="1"/>
    <cellStyle name="Warning Text 2" xfId="114" xr:uid="{00000000-0005-0000-0000-0000E4000000}"/>
    <cellStyle name="Warning Text 2 2" xfId="221" xr:uid="{00000000-0005-0000-0000-0000E5000000}"/>
  </cellStyles>
  <dxfs count="7">
    <dxf>
      <fill>
        <patternFill patternType="solid">
          <fgColor rgb="FFDCE6F1"/>
          <bgColor rgb="FFDCE6F1"/>
        </patternFill>
      </fill>
    </dxf>
    <dxf>
      <fill>
        <patternFill patternType="solid">
          <fgColor rgb="FFDCE6F1"/>
          <bgColor rgb="FFDCE6F1"/>
        </patternFill>
      </fill>
    </dxf>
    <dxf>
      <font>
        <b/>
        <color rgb="FF000000"/>
      </font>
    </dxf>
    <dxf>
      <font>
        <b/>
        <color rgb="FF000000"/>
      </font>
    </dxf>
    <dxf>
      <font>
        <b/>
        <color rgb="FF000000"/>
      </font>
      <border>
        <top style="double">
          <color rgb="FF4F81BD"/>
        </top>
      </border>
    </dxf>
    <dxf>
      <font>
        <b/>
        <color rgb="FFFFFFFF"/>
      </font>
      <fill>
        <patternFill patternType="solid">
          <fgColor rgb="FF4F81BD"/>
          <bgColor rgb="FF4F81BD"/>
        </patternFill>
      </fill>
    </dxf>
    <dxf>
      <font>
        <color rgb="FF000000"/>
      </font>
      <border>
        <left style="thin">
          <color rgb="FF95B3D7"/>
        </left>
        <right style="thin">
          <color rgb="FF95B3D7"/>
        </right>
        <top style="thin">
          <color rgb="FF95B3D7"/>
        </top>
        <bottom style="thin">
          <color rgb="FF95B3D7"/>
        </bottom>
        <horizontal style="thin">
          <color rgb="FF95B3D7"/>
        </horizontal>
      </border>
    </dxf>
  </dxfs>
  <tableStyles count="1" defaultTableStyle="TableStyleMedium9" defaultPivotStyle="PivotStyleLight16">
    <tableStyle name="TableStyleMedium2 2" pivot="0" count="7" xr9:uid="{00000000-0011-0000-FFFF-FFFF00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2F22D8"/>
      <color rgb="FF66FF66"/>
      <color rgb="FF00FF00"/>
      <color rgb="FFCC0099"/>
      <color rgb="FFFF9900"/>
      <color rgb="FF99FFCC"/>
      <color rgb="FFFF3399"/>
      <color rgb="FF99CCFF"/>
      <color rgb="FFFF66CC"/>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8" Type="http://schemas.openxmlformats.org/officeDocument/2006/relationships/worksheet" Target="worksheets/sheet8.xml"/><Relationship Id="rId3" Type="http://schemas.openxmlformats.org/officeDocument/2006/relationships/worksheet" Target="worksheets/sheet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6.4279152605924261E-2"/>
          <c:y val="5.9584997647803908E-2"/>
          <c:w val="0.70087926509186349"/>
          <c:h val="0.93226831218808881"/>
        </c:manualLayout>
      </c:layout>
      <c:barChart>
        <c:barDir val="col"/>
        <c:grouping val="stacked"/>
        <c:varyColors val="0"/>
        <c:ser>
          <c:idx val="0"/>
          <c:order val="0"/>
          <c:tx>
            <c:strRef>
              <c:f>'VBP FFY 2021'!$R$81</c:f>
              <c:strCache>
                <c:ptCount val="1"/>
                <c:pt idx="0">
                  <c:v>Efficiency of Care</c:v>
                </c:pt>
              </c:strCache>
            </c:strRef>
          </c:tx>
          <c:spPr>
            <a:solidFill>
              <a:srgbClr val="009900"/>
            </a:solidFill>
            <a:ln w="15875">
              <a:solidFill>
                <a:schemeClr val="accent2">
                  <a:lumMod val="50000"/>
                </a:schemeClr>
              </a:solidFill>
            </a:ln>
          </c:spPr>
          <c:invertIfNegative val="0"/>
          <c:val>
            <c:numRef>
              <c:f>'VBP FFY 2021'!$S$81</c:f>
              <c:numCache>
                <c:formatCode>0%</c:formatCode>
                <c:ptCount val="1"/>
                <c:pt idx="0">
                  <c:v>0.25</c:v>
                </c:pt>
              </c:numCache>
            </c:numRef>
          </c:val>
          <c:extLst>
            <c:ext xmlns:c16="http://schemas.microsoft.com/office/drawing/2014/chart" uri="{C3380CC4-5D6E-409C-BE32-E72D297353CC}">
              <c16:uniqueId val="{00000000-D35D-4113-99DE-87B443944B9A}"/>
            </c:ext>
          </c:extLst>
        </c:ser>
        <c:ser>
          <c:idx val="2"/>
          <c:order val="1"/>
          <c:tx>
            <c:strRef>
              <c:f>'VBP FFY 2021'!$R$79</c:f>
              <c:strCache>
                <c:ptCount val="1"/>
                <c:pt idx="0">
                  <c:v>Patient Experience of Care Domain</c:v>
                </c:pt>
              </c:strCache>
            </c:strRef>
          </c:tx>
          <c:spPr>
            <a:solidFill>
              <a:schemeClr val="tx2"/>
            </a:solidFill>
            <a:ln w="15875">
              <a:solidFill>
                <a:schemeClr val="accent6">
                  <a:lumMod val="50000"/>
                </a:schemeClr>
              </a:solidFill>
            </a:ln>
          </c:spPr>
          <c:invertIfNegative val="0"/>
          <c:val>
            <c:numRef>
              <c:f>'VBP FFY 2021'!$S$79</c:f>
              <c:numCache>
                <c:formatCode>0%</c:formatCode>
                <c:ptCount val="1"/>
                <c:pt idx="0">
                  <c:v>0.25</c:v>
                </c:pt>
              </c:numCache>
            </c:numRef>
          </c:val>
          <c:extLst>
            <c:ext xmlns:c16="http://schemas.microsoft.com/office/drawing/2014/chart" uri="{C3380CC4-5D6E-409C-BE32-E72D297353CC}">
              <c16:uniqueId val="{00000001-D35D-4113-99DE-87B443944B9A}"/>
            </c:ext>
          </c:extLst>
        </c:ser>
        <c:ser>
          <c:idx val="1"/>
          <c:order val="2"/>
          <c:tx>
            <c:strRef>
              <c:f>'VBP FFY 2021'!$R$80</c:f>
              <c:strCache>
                <c:ptCount val="1"/>
                <c:pt idx="0">
                  <c:v>Clinical Care - Outcomes Domain</c:v>
                </c:pt>
              </c:strCache>
            </c:strRef>
          </c:tx>
          <c:spPr>
            <a:solidFill>
              <a:schemeClr val="accent6">
                <a:lumMod val="75000"/>
              </a:schemeClr>
            </a:solidFill>
            <a:ln w="15875"/>
          </c:spPr>
          <c:invertIfNegative val="0"/>
          <c:dPt>
            <c:idx val="0"/>
            <c:invertIfNegative val="0"/>
            <c:bubble3D val="0"/>
            <c:spPr>
              <a:solidFill>
                <a:schemeClr val="accent6">
                  <a:lumMod val="75000"/>
                </a:schemeClr>
              </a:solidFill>
              <a:ln w="15875">
                <a:solidFill>
                  <a:schemeClr val="tx2">
                    <a:lumMod val="50000"/>
                  </a:schemeClr>
                </a:solidFill>
              </a:ln>
            </c:spPr>
            <c:extLst>
              <c:ext xmlns:c16="http://schemas.microsoft.com/office/drawing/2014/chart" uri="{C3380CC4-5D6E-409C-BE32-E72D297353CC}">
                <c16:uniqueId val="{00000003-D35D-4113-99DE-87B443944B9A}"/>
              </c:ext>
            </c:extLst>
          </c:dPt>
          <c:val>
            <c:numRef>
              <c:f>'VBP FFY 2021'!$S$80</c:f>
              <c:numCache>
                <c:formatCode>0%</c:formatCode>
                <c:ptCount val="1"/>
                <c:pt idx="0">
                  <c:v>0.25</c:v>
                </c:pt>
              </c:numCache>
            </c:numRef>
          </c:val>
          <c:extLst>
            <c:ext xmlns:c16="http://schemas.microsoft.com/office/drawing/2014/chart" uri="{C3380CC4-5D6E-409C-BE32-E72D297353CC}">
              <c16:uniqueId val="{00000004-D35D-4113-99DE-87B443944B9A}"/>
            </c:ext>
          </c:extLst>
        </c:ser>
        <c:ser>
          <c:idx val="4"/>
          <c:order val="3"/>
          <c:tx>
            <c:strRef>
              <c:f>'VBP FFY 2021'!$R$78</c:f>
              <c:strCache>
                <c:ptCount val="1"/>
                <c:pt idx="0">
                  <c:v>Safety of Care Domain</c:v>
                </c:pt>
              </c:strCache>
            </c:strRef>
          </c:tx>
          <c:spPr>
            <a:solidFill>
              <a:schemeClr val="accent4">
                <a:lumMod val="75000"/>
              </a:schemeClr>
            </a:solidFill>
            <a:ln>
              <a:solidFill>
                <a:sysClr val="windowText" lastClr="000000"/>
              </a:solidFill>
            </a:ln>
          </c:spPr>
          <c:invertIfNegative val="0"/>
          <c:val>
            <c:numRef>
              <c:f>'VBP FFY 2021'!$S$78</c:f>
              <c:numCache>
                <c:formatCode>0%</c:formatCode>
                <c:ptCount val="1"/>
                <c:pt idx="0">
                  <c:v>0.25</c:v>
                </c:pt>
              </c:numCache>
            </c:numRef>
          </c:val>
          <c:extLst>
            <c:ext xmlns:c16="http://schemas.microsoft.com/office/drawing/2014/chart" uri="{C3380CC4-5D6E-409C-BE32-E72D297353CC}">
              <c16:uniqueId val="{00000005-D35D-4113-99DE-87B443944B9A}"/>
            </c:ext>
          </c:extLst>
        </c:ser>
        <c:dLbls>
          <c:showLegendKey val="0"/>
          <c:showVal val="0"/>
          <c:showCatName val="0"/>
          <c:showSerName val="0"/>
          <c:showPercent val="0"/>
          <c:showBubbleSize val="0"/>
        </c:dLbls>
        <c:gapWidth val="40"/>
        <c:overlap val="100"/>
        <c:axId val="381602816"/>
        <c:axId val="381604608"/>
      </c:barChart>
      <c:catAx>
        <c:axId val="381602816"/>
        <c:scaling>
          <c:orientation val="minMax"/>
        </c:scaling>
        <c:delete val="1"/>
        <c:axPos val="b"/>
        <c:majorTickMark val="out"/>
        <c:minorTickMark val="none"/>
        <c:tickLblPos val="nextTo"/>
        <c:crossAx val="381604608"/>
        <c:crosses val="autoZero"/>
        <c:auto val="1"/>
        <c:lblAlgn val="ctr"/>
        <c:lblOffset val="100"/>
        <c:noMultiLvlLbl val="0"/>
      </c:catAx>
      <c:valAx>
        <c:axId val="381604608"/>
        <c:scaling>
          <c:orientation val="minMax"/>
          <c:max val="1"/>
        </c:scaling>
        <c:delete val="0"/>
        <c:axPos val="l"/>
        <c:majorGridlines>
          <c:spPr>
            <a:ln>
              <a:solidFill>
                <a:schemeClr val="bg1">
                  <a:lumMod val="65000"/>
                </a:schemeClr>
              </a:solidFill>
            </a:ln>
          </c:spPr>
        </c:majorGridlines>
        <c:numFmt formatCode="0%" sourceLinked="1"/>
        <c:majorTickMark val="none"/>
        <c:minorTickMark val="none"/>
        <c:tickLblPos val="high"/>
        <c:spPr>
          <a:ln>
            <a:solidFill>
              <a:schemeClr val="tx1"/>
            </a:solidFill>
          </a:ln>
        </c:spPr>
        <c:txPr>
          <a:bodyPr rot="0" vert="horz"/>
          <a:lstStyle/>
          <a:p>
            <a:pPr>
              <a:defRPr sz="1200" b="0" i="0" u="none" strike="noStrike" baseline="0">
                <a:solidFill>
                  <a:srgbClr val="000000"/>
                </a:solidFill>
                <a:latin typeface="Calibri"/>
                <a:ea typeface="Calibri"/>
                <a:cs typeface="Calibri"/>
              </a:defRPr>
            </a:pPr>
            <a:endParaRPr lang="en-US"/>
          </a:p>
        </c:txPr>
        <c:crossAx val="381602816"/>
        <c:crosses val="autoZero"/>
        <c:crossBetween val="between"/>
      </c:valAx>
      <c:spPr>
        <a:solidFill>
          <a:schemeClr val="bg1"/>
        </a:solidFill>
        <a:ln w="12700">
          <a:solidFill>
            <a:schemeClr val="accent2">
              <a:lumMod val="50000"/>
            </a:schemeClr>
          </a:solidFill>
        </a:ln>
      </c:spPr>
    </c:plotArea>
    <c:plotVisOnly val="1"/>
    <c:dispBlanksAs val="gap"/>
    <c:showDLblsOverMax val="0"/>
  </c:chart>
  <c:spPr>
    <a:solidFill>
      <a:schemeClr val="bg1">
        <a:lumMod val="95000"/>
      </a:schemeClr>
    </a:solidFill>
    <a:ln w="12700">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6.4279152605924261E-2"/>
          <c:y val="5.9584997647803908E-2"/>
          <c:w val="0.70087926509186349"/>
          <c:h val="0.93226831218808881"/>
        </c:manualLayout>
      </c:layout>
      <c:barChart>
        <c:barDir val="col"/>
        <c:grouping val="stacked"/>
        <c:varyColors val="0"/>
        <c:ser>
          <c:idx val="0"/>
          <c:order val="0"/>
          <c:tx>
            <c:strRef>
              <c:f>'VBP FFY 2022'!$R$81</c:f>
              <c:strCache>
                <c:ptCount val="1"/>
                <c:pt idx="0">
                  <c:v>Efficiency of Care</c:v>
                </c:pt>
              </c:strCache>
            </c:strRef>
          </c:tx>
          <c:spPr>
            <a:solidFill>
              <a:srgbClr val="009900"/>
            </a:solidFill>
            <a:ln w="15875">
              <a:solidFill>
                <a:schemeClr val="accent2">
                  <a:lumMod val="50000"/>
                </a:schemeClr>
              </a:solidFill>
            </a:ln>
          </c:spPr>
          <c:invertIfNegative val="0"/>
          <c:val>
            <c:numRef>
              <c:f>'VBP FFY 2022'!$S$81</c:f>
              <c:numCache>
                <c:formatCode>0%</c:formatCode>
                <c:ptCount val="1"/>
                <c:pt idx="0">
                  <c:v>0.25</c:v>
                </c:pt>
              </c:numCache>
            </c:numRef>
          </c:val>
          <c:extLst>
            <c:ext xmlns:c16="http://schemas.microsoft.com/office/drawing/2014/chart" uri="{C3380CC4-5D6E-409C-BE32-E72D297353CC}">
              <c16:uniqueId val="{00000000-1B13-43A2-AF3A-21570588A322}"/>
            </c:ext>
          </c:extLst>
        </c:ser>
        <c:ser>
          <c:idx val="2"/>
          <c:order val="1"/>
          <c:tx>
            <c:strRef>
              <c:f>'VBP FFY 2022'!$R$79</c:f>
              <c:strCache>
                <c:ptCount val="1"/>
                <c:pt idx="0">
                  <c:v>Patient Experience of Care Domain</c:v>
                </c:pt>
              </c:strCache>
            </c:strRef>
          </c:tx>
          <c:spPr>
            <a:solidFill>
              <a:schemeClr val="tx2"/>
            </a:solidFill>
            <a:ln w="15875">
              <a:solidFill>
                <a:schemeClr val="accent6">
                  <a:lumMod val="50000"/>
                </a:schemeClr>
              </a:solidFill>
            </a:ln>
          </c:spPr>
          <c:invertIfNegative val="0"/>
          <c:val>
            <c:numRef>
              <c:f>'VBP FFY 2022'!$S$79</c:f>
              <c:numCache>
                <c:formatCode>0%</c:formatCode>
                <c:ptCount val="1"/>
                <c:pt idx="0">
                  <c:v>0.25</c:v>
                </c:pt>
              </c:numCache>
            </c:numRef>
          </c:val>
          <c:extLst>
            <c:ext xmlns:c16="http://schemas.microsoft.com/office/drawing/2014/chart" uri="{C3380CC4-5D6E-409C-BE32-E72D297353CC}">
              <c16:uniqueId val="{00000001-1B13-43A2-AF3A-21570588A322}"/>
            </c:ext>
          </c:extLst>
        </c:ser>
        <c:ser>
          <c:idx val="1"/>
          <c:order val="2"/>
          <c:tx>
            <c:strRef>
              <c:f>'VBP FFY 2022'!$R$80</c:f>
              <c:strCache>
                <c:ptCount val="1"/>
                <c:pt idx="0">
                  <c:v>Clinical Care - Outcomes Domain</c:v>
                </c:pt>
              </c:strCache>
            </c:strRef>
          </c:tx>
          <c:spPr>
            <a:solidFill>
              <a:schemeClr val="accent6">
                <a:lumMod val="75000"/>
              </a:schemeClr>
            </a:solidFill>
            <a:ln w="15875"/>
          </c:spPr>
          <c:invertIfNegative val="0"/>
          <c:dPt>
            <c:idx val="0"/>
            <c:invertIfNegative val="0"/>
            <c:bubble3D val="0"/>
            <c:spPr>
              <a:solidFill>
                <a:schemeClr val="accent6">
                  <a:lumMod val="75000"/>
                </a:schemeClr>
              </a:solidFill>
              <a:ln w="15875">
                <a:solidFill>
                  <a:schemeClr val="tx2">
                    <a:lumMod val="50000"/>
                  </a:schemeClr>
                </a:solidFill>
              </a:ln>
            </c:spPr>
            <c:extLst>
              <c:ext xmlns:c16="http://schemas.microsoft.com/office/drawing/2014/chart" uri="{C3380CC4-5D6E-409C-BE32-E72D297353CC}">
                <c16:uniqueId val="{00000003-1B13-43A2-AF3A-21570588A322}"/>
              </c:ext>
            </c:extLst>
          </c:dPt>
          <c:val>
            <c:numRef>
              <c:f>'VBP FFY 2022'!$S$80</c:f>
              <c:numCache>
                <c:formatCode>0%</c:formatCode>
                <c:ptCount val="1"/>
                <c:pt idx="0">
                  <c:v>0.25</c:v>
                </c:pt>
              </c:numCache>
            </c:numRef>
          </c:val>
          <c:extLst>
            <c:ext xmlns:c16="http://schemas.microsoft.com/office/drawing/2014/chart" uri="{C3380CC4-5D6E-409C-BE32-E72D297353CC}">
              <c16:uniqueId val="{00000004-1B13-43A2-AF3A-21570588A322}"/>
            </c:ext>
          </c:extLst>
        </c:ser>
        <c:ser>
          <c:idx val="4"/>
          <c:order val="3"/>
          <c:tx>
            <c:strRef>
              <c:f>'VBP FFY 2022'!$R$78</c:f>
              <c:strCache>
                <c:ptCount val="1"/>
                <c:pt idx="0">
                  <c:v>Safety of Care Domain</c:v>
                </c:pt>
              </c:strCache>
            </c:strRef>
          </c:tx>
          <c:spPr>
            <a:solidFill>
              <a:schemeClr val="accent4">
                <a:lumMod val="75000"/>
              </a:schemeClr>
            </a:solidFill>
            <a:ln>
              <a:solidFill>
                <a:sysClr val="windowText" lastClr="000000"/>
              </a:solidFill>
            </a:ln>
          </c:spPr>
          <c:invertIfNegative val="0"/>
          <c:val>
            <c:numRef>
              <c:f>'VBP FFY 2022'!$S$78</c:f>
              <c:numCache>
                <c:formatCode>0%</c:formatCode>
                <c:ptCount val="1"/>
                <c:pt idx="0">
                  <c:v>0.25</c:v>
                </c:pt>
              </c:numCache>
            </c:numRef>
          </c:val>
          <c:extLst>
            <c:ext xmlns:c16="http://schemas.microsoft.com/office/drawing/2014/chart" uri="{C3380CC4-5D6E-409C-BE32-E72D297353CC}">
              <c16:uniqueId val="{00000005-1B13-43A2-AF3A-21570588A322}"/>
            </c:ext>
          </c:extLst>
        </c:ser>
        <c:dLbls>
          <c:showLegendKey val="0"/>
          <c:showVal val="0"/>
          <c:showCatName val="0"/>
          <c:showSerName val="0"/>
          <c:showPercent val="0"/>
          <c:showBubbleSize val="0"/>
        </c:dLbls>
        <c:gapWidth val="40"/>
        <c:overlap val="100"/>
        <c:axId val="382585088"/>
        <c:axId val="382586880"/>
      </c:barChart>
      <c:catAx>
        <c:axId val="382585088"/>
        <c:scaling>
          <c:orientation val="minMax"/>
        </c:scaling>
        <c:delete val="1"/>
        <c:axPos val="b"/>
        <c:majorTickMark val="out"/>
        <c:minorTickMark val="none"/>
        <c:tickLblPos val="nextTo"/>
        <c:crossAx val="382586880"/>
        <c:crosses val="autoZero"/>
        <c:auto val="1"/>
        <c:lblAlgn val="ctr"/>
        <c:lblOffset val="100"/>
        <c:noMultiLvlLbl val="0"/>
      </c:catAx>
      <c:valAx>
        <c:axId val="382586880"/>
        <c:scaling>
          <c:orientation val="minMax"/>
          <c:max val="1"/>
        </c:scaling>
        <c:delete val="0"/>
        <c:axPos val="l"/>
        <c:majorGridlines>
          <c:spPr>
            <a:ln>
              <a:solidFill>
                <a:schemeClr val="bg1">
                  <a:lumMod val="65000"/>
                </a:schemeClr>
              </a:solidFill>
            </a:ln>
          </c:spPr>
        </c:majorGridlines>
        <c:numFmt formatCode="0%" sourceLinked="1"/>
        <c:majorTickMark val="none"/>
        <c:minorTickMark val="none"/>
        <c:tickLblPos val="high"/>
        <c:spPr>
          <a:ln>
            <a:solidFill>
              <a:schemeClr val="tx1"/>
            </a:solidFill>
          </a:ln>
        </c:spPr>
        <c:txPr>
          <a:bodyPr rot="0" vert="horz"/>
          <a:lstStyle/>
          <a:p>
            <a:pPr>
              <a:defRPr sz="1200" b="0" i="0" u="none" strike="noStrike" baseline="0">
                <a:solidFill>
                  <a:srgbClr val="000000"/>
                </a:solidFill>
                <a:latin typeface="Calibri"/>
                <a:ea typeface="Calibri"/>
                <a:cs typeface="Calibri"/>
              </a:defRPr>
            </a:pPr>
            <a:endParaRPr lang="en-US"/>
          </a:p>
        </c:txPr>
        <c:crossAx val="382585088"/>
        <c:crosses val="autoZero"/>
        <c:crossBetween val="between"/>
      </c:valAx>
      <c:spPr>
        <a:solidFill>
          <a:schemeClr val="bg1"/>
        </a:solidFill>
        <a:ln w="12700">
          <a:solidFill>
            <a:schemeClr val="accent2">
              <a:lumMod val="50000"/>
            </a:schemeClr>
          </a:solidFill>
        </a:ln>
      </c:spPr>
    </c:plotArea>
    <c:plotVisOnly val="1"/>
    <c:dispBlanksAs val="gap"/>
    <c:showDLblsOverMax val="0"/>
  </c:chart>
  <c:spPr>
    <a:solidFill>
      <a:schemeClr val="bg1">
        <a:lumMod val="95000"/>
      </a:schemeClr>
    </a:solidFill>
    <a:ln w="12700">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6.4279152605924261E-2"/>
          <c:y val="5.9584997647803908E-2"/>
          <c:w val="0.70087926509186349"/>
          <c:h val="0.93226831218808881"/>
        </c:manualLayout>
      </c:layout>
      <c:barChart>
        <c:barDir val="col"/>
        <c:grouping val="stacked"/>
        <c:varyColors val="0"/>
        <c:ser>
          <c:idx val="0"/>
          <c:order val="0"/>
          <c:tx>
            <c:strRef>
              <c:f>'VBP FFY 2023'!$R$82</c:f>
              <c:strCache>
                <c:ptCount val="1"/>
                <c:pt idx="0">
                  <c:v>Efficiency of Care</c:v>
                </c:pt>
              </c:strCache>
            </c:strRef>
          </c:tx>
          <c:spPr>
            <a:solidFill>
              <a:srgbClr val="009900"/>
            </a:solidFill>
            <a:ln w="15875">
              <a:solidFill>
                <a:schemeClr val="accent2">
                  <a:lumMod val="50000"/>
                </a:schemeClr>
              </a:solidFill>
            </a:ln>
          </c:spPr>
          <c:invertIfNegative val="0"/>
          <c:val>
            <c:numRef>
              <c:f>'VBP FFY 2023'!$S$82</c:f>
              <c:numCache>
                <c:formatCode>0%</c:formatCode>
                <c:ptCount val="1"/>
                <c:pt idx="0">
                  <c:v>0.25</c:v>
                </c:pt>
              </c:numCache>
            </c:numRef>
          </c:val>
          <c:extLst>
            <c:ext xmlns:c16="http://schemas.microsoft.com/office/drawing/2014/chart" uri="{C3380CC4-5D6E-409C-BE32-E72D297353CC}">
              <c16:uniqueId val="{00000000-6557-4ED4-B22A-9790001FD48E}"/>
            </c:ext>
          </c:extLst>
        </c:ser>
        <c:ser>
          <c:idx val="2"/>
          <c:order val="1"/>
          <c:tx>
            <c:strRef>
              <c:f>'VBP FFY 2023'!$R$80</c:f>
              <c:strCache>
                <c:ptCount val="1"/>
                <c:pt idx="0">
                  <c:v>Patient Experience of Care Domain</c:v>
                </c:pt>
              </c:strCache>
            </c:strRef>
          </c:tx>
          <c:spPr>
            <a:solidFill>
              <a:schemeClr val="tx2"/>
            </a:solidFill>
            <a:ln w="15875">
              <a:solidFill>
                <a:schemeClr val="accent6">
                  <a:lumMod val="50000"/>
                </a:schemeClr>
              </a:solidFill>
            </a:ln>
          </c:spPr>
          <c:invertIfNegative val="0"/>
          <c:val>
            <c:numRef>
              <c:f>'VBP FFY 2023'!$S$80</c:f>
              <c:numCache>
                <c:formatCode>0%</c:formatCode>
                <c:ptCount val="1"/>
                <c:pt idx="0">
                  <c:v>0.25</c:v>
                </c:pt>
              </c:numCache>
            </c:numRef>
          </c:val>
          <c:extLst>
            <c:ext xmlns:c16="http://schemas.microsoft.com/office/drawing/2014/chart" uri="{C3380CC4-5D6E-409C-BE32-E72D297353CC}">
              <c16:uniqueId val="{00000001-6557-4ED4-B22A-9790001FD48E}"/>
            </c:ext>
          </c:extLst>
        </c:ser>
        <c:ser>
          <c:idx val="1"/>
          <c:order val="2"/>
          <c:tx>
            <c:strRef>
              <c:f>'VBP FFY 2023'!$R$81</c:f>
              <c:strCache>
                <c:ptCount val="1"/>
                <c:pt idx="0">
                  <c:v>Clinical Care - Outcomes Domain</c:v>
                </c:pt>
              </c:strCache>
            </c:strRef>
          </c:tx>
          <c:spPr>
            <a:solidFill>
              <a:schemeClr val="accent6">
                <a:lumMod val="75000"/>
              </a:schemeClr>
            </a:solidFill>
            <a:ln w="15875"/>
          </c:spPr>
          <c:invertIfNegative val="0"/>
          <c:dPt>
            <c:idx val="0"/>
            <c:invertIfNegative val="0"/>
            <c:bubble3D val="0"/>
            <c:spPr>
              <a:solidFill>
                <a:schemeClr val="accent6">
                  <a:lumMod val="75000"/>
                </a:schemeClr>
              </a:solidFill>
              <a:ln w="15875">
                <a:solidFill>
                  <a:schemeClr val="tx2">
                    <a:lumMod val="50000"/>
                  </a:schemeClr>
                </a:solidFill>
              </a:ln>
            </c:spPr>
            <c:extLst>
              <c:ext xmlns:c16="http://schemas.microsoft.com/office/drawing/2014/chart" uri="{C3380CC4-5D6E-409C-BE32-E72D297353CC}">
                <c16:uniqueId val="{00000003-6557-4ED4-B22A-9790001FD48E}"/>
              </c:ext>
            </c:extLst>
          </c:dPt>
          <c:val>
            <c:numRef>
              <c:f>'VBP FFY 2023'!$S$81</c:f>
              <c:numCache>
                <c:formatCode>0%</c:formatCode>
                <c:ptCount val="1"/>
                <c:pt idx="0">
                  <c:v>0.25</c:v>
                </c:pt>
              </c:numCache>
            </c:numRef>
          </c:val>
          <c:extLst>
            <c:ext xmlns:c16="http://schemas.microsoft.com/office/drawing/2014/chart" uri="{C3380CC4-5D6E-409C-BE32-E72D297353CC}">
              <c16:uniqueId val="{00000004-6557-4ED4-B22A-9790001FD48E}"/>
            </c:ext>
          </c:extLst>
        </c:ser>
        <c:ser>
          <c:idx val="4"/>
          <c:order val="3"/>
          <c:tx>
            <c:strRef>
              <c:f>'VBP FFY 2023'!$R$79</c:f>
              <c:strCache>
                <c:ptCount val="1"/>
                <c:pt idx="0">
                  <c:v>Safety of Care Domain</c:v>
                </c:pt>
              </c:strCache>
            </c:strRef>
          </c:tx>
          <c:spPr>
            <a:solidFill>
              <a:schemeClr val="accent4">
                <a:lumMod val="75000"/>
              </a:schemeClr>
            </a:solidFill>
            <a:ln>
              <a:solidFill>
                <a:sysClr val="windowText" lastClr="000000"/>
              </a:solidFill>
            </a:ln>
          </c:spPr>
          <c:invertIfNegative val="0"/>
          <c:val>
            <c:numRef>
              <c:f>'VBP FFY 2023'!$S$79</c:f>
              <c:numCache>
                <c:formatCode>0%</c:formatCode>
                <c:ptCount val="1"/>
                <c:pt idx="0">
                  <c:v>0.25</c:v>
                </c:pt>
              </c:numCache>
            </c:numRef>
          </c:val>
          <c:extLst>
            <c:ext xmlns:c16="http://schemas.microsoft.com/office/drawing/2014/chart" uri="{C3380CC4-5D6E-409C-BE32-E72D297353CC}">
              <c16:uniqueId val="{00000005-6557-4ED4-B22A-9790001FD48E}"/>
            </c:ext>
          </c:extLst>
        </c:ser>
        <c:dLbls>
          <c:showLegendKey val="0"/>
          <c:showVal val="0"/>
          <c:showCatName val="0"/>
          <c:showSerName val="0"/>
          <c:showPercent val="0"/>
          <c:showBubbleSize val="0"/>
        </c:dLbls>
        <c:gapWidth val="40"/>
        <c:overlap val="100"/>
        <c:axId val="382977536"/>
        <c:axId val="382979072"/>
      </c:barChart>
      <c:catAx>
        <c:axId val="382977536"/>
        <c:scaling>
          <c:orientation val="minMax"/>
        </c:scaling>
        <c:delete val="1"/>
        <c:axPos val="b"/>
        <c:majorTickMark val="out"/>
        <c:minorTickMark val="none"/>
        <c:tickLblPos val="nextTo"/>
        <c:crossAx val="382979072"/>
        <c:crosses val="autoZero"/>
        <c:auto val="1"/>
        <c:lblAlgn val="ctr"/>
        <c:lblOffset val="100"/>
        <c:noMultiLvlLbl val="0"/>
      </c:catAx>
      <c:valAx>
        <c:axId val="382979072"/>
        <c:scaling>
          <c:orientation val="minMax"/>
          <c:max val="1"/>
        </c:scaling>
        <c:delete val="0"/>
        <c:axPos val="l"/>
        <c:majorGridlines>
          <c:spPr>
            <a:ln>
              <a:solidFill>
                <a:schemeClr val="bg1">
                  <a:lumMod val="65000"/>
                </a:schemeClr>
              </a:solidFill>
            </a:ln>
          </c:spPr>
        </c:majorGridlines>
        <c:numFmt formatCode="0%" sourceLinked="1"/>
        <c:majorTickMark val="none"/>
        <c:minorTickMark val="none"/>
        <c:tickLblPos val="high"/>
        <c:spPr>
          <a:ln>
            <a:solidFill>
              <a:schemeClr val="tx1"/>
            </a:solidFill>
          </a:ln>
        </c:spPr>
        <c:txPr>
          <a:bodyPr rot="0" vert="horz"/>
          <a:lstStyle/>
          <a:p>
            <a:pPr>
              <a:defRPr sz="1200" b="0" i="0" u="none" strike="noStrike" baseline="0">
                <a:solidFill>
                  <a:srgbClr val="000000"/>
                </a:solidFill>
                <a:latin typeface="Calibri"/>
                <a:ea typeface="Calibri"/>
                <a:cs typeface="Calibri"/>
              </a:defRPr>
            </a:pPr>
            <a:endParaRPr lang="en-US"/>
          </a:p>
        </c:txPr>
        <c:crossAx val="382977536"/>
        <c:crosses val="autoZero"/>
        <c:crossBetween val="between"/>
      </c:valAx>
      <c:spPr>
        <a:solidFill>
          <a:schemeClr val="bg1"/>
        </a:solidFill>
        <a:ln w="12700">
          <a:solidFill>
            <a:schemeClr val="accent2">
              <a:lumMod val="50000"/>
            </a:schemeClr>
          </a:solidFill>
        </a:ln>
      </c:spPr>
    </c:plotArea>
    <c:plotVisOnly val="1"/>
    <c:dispBlanksAs val="gap"/>
    <c:showDLblsOverMax val="0"/>
  </c:chart>
  <c:spPr>
    <a:solidFill>
      <a:schemeClr val="bg1">
        <a:lumMod val="95000"/>
      </a:schemeClr>
    </a:solidFill>
    <a:ln w="12700">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sz="1200" b="1" i="0" u="none" strike="noStrike" baseline="0">
                <a:solidFill>
                  <a:srgbClr val="000000"/>
                </a:solidFill>
                <a:latin typeface="Calibri"/>
                <a:ea typeface="Calibri"/>
                <a:cs typeface="Calibri"/>
              </a:defRPr>
            </a:pPr>
            <a:r>
              <a:rPr lang="en-US"/>
              <a:t>Estimated U.S. Revenue by Condition in Billions</a:t>
            </a:r>
          </a:p>
        </c:rich>
      </c:tx>
      <c:layout>
        <c:manualLayout>
          <c:xMode val="edge"/>
          <c:yMode val="edge"/>
          <c:x val="0.18061412269050298"/>
          <c:y val="0.93156975938304509"/>
        </c:manualLayout>
      </c:layout>
      <c:overlay val="1"/>
    </c:title>
    <c:autoTitleDeleted val="0"/>
    <c:plotArea>
      <c:layout>
        <c:manualLayout>
          <c:layoutTarget val="inner"/>
          <c:xMode val="edge"/>
          <c:yMode val="edge"/>
          <c:x val="2.294704089408179E-2"/>
          <c:y val="1.8702419297642259E-2"/>
          <c:w val="0.90719863018638158"/>
          <c:h val="0.91801418633121756"/>
        </c:manualLayout>
      </c:layout>
      <c:barChart>
        <c:barDir val="col"/>
        <c:grouping val="stacked"/>
        <c:varyColors val="0"/>
        <c:ser>
          <c:idx val="0"/>
          <c:order val="0"/>
          <c:spPr>
            <a:solidFill>
              <a:schemeClr val="tx2"/>
            </a:solidFill>
            <a:ln w="22225">
              <a:solidFill>
                <a:schemeClr val="tx2">
                  <a:lumMod val="50000"/>
                </a:schemeClr>
              </a:solidFill>
            </a:ln>
          </c:spPr>
          <c:invertIfNegative val="0"/>
          <c:val>
            <c:numRef>
              <c:f>'RRP Reference Guide'!$U$89</c:f>
              <c:numCache>
                <c:formatCode>_(* #,##0_);_(* \(#,##0\);_(* "-"??_);_(@_)</c:formatCode>
                <c:ptCount val="1"/>
                <c:pt idx="0">
                  <c:v>6306892100</c:v>
                </c:pt>
              </c:numCache>
            </c:numRef>
          </c:val>
          <c:extLst>
            <c:ext xmlns:c16="http://schemas.microsoft.com/office/drawing/2014/chart" uri="{C3380CC4-5D6E-409C-BE32-E72D297353CC}">
              <c16:uniqueId val="{00000000-89A2-428E-8041-3E042F7BF52B}"/>
            </c:ext>
          </c:extLst>
        </c:ser>
        <c:ser>
          <c:idx val="1"/>
          <c:order val="1"/>
          <c:spPr>
            <a:solidFill>
              <a:schemeClr val="accent2"/>
            </a:solidFill>
            <a:ln w="22225">
              <a:solidFill>
                <a:schemeClr val="accent2">
                  <a:lumMod val="50000"/>
                </a:schemeClr>
              </a:solidFill>
            </a:ln>
          </c:spPr>
          <c:invertIfNegative val="0"/>
          <c:val>
            <c:numRef>
              <c:f>'RRP Reference Guide'!$U$90</c:f>
              <c:numCache>
                <c:formatCode>_(* #,##0_);_(* \(#,##0\);_(* "-"??_);_(@_)</c:formatCode>
                <c:ptCount val="1"/>
                <c:pt idx="0">
                  <c:v>9248341300</c:v>
                </c:pt>
              </c:numCache>
            </c:numRef>
          </c:val>
          <c:extLst>
            <c:ext xmlns:c16="http://schemas.microsoft.com/office/drawing/2014/chart" uri="{C3380CC4-5D6E-409C-BE32-E72D297353CC}">
              <c16:uniqueId val="{00000001-89A2-428E-8041-3E042F7BF52B}"/>
            </c:ext>
          </c:extLst>
        </c:ser>
        <c:ser>
          <c:idx val="2"/>
          <c:order val="2"/>
          <c:spPr>
            <a:solidFill>
              <a:schemeClr val="accent6">
                <a:lumMod val="75000"/>
              </a:schemeClr>
            </a:solidFill>
            <a:ln w="22225">
              <a:solidFill>
                <a:schemeClr val="accent6">
                  <a:lumMod val="50000"/>
                </a:schemeClr>
              </a:solidFill>
            </a:ln>
          </c:spPr>
          <c:invertIfNegative val="0"/>
          <c:val>
            <c:numRef>
              <c:f>'RRP Reference Guide'!$U$91</c:f>
              <c:numCache>
                <c:formatCode>_("$"* #,##0_);_("$"* \(#,##0\);_("$"* "-"??_);_(@_)</c:formatCode>
                <c:ptCount val="1"/>
                <c:pt idx="0">
                  <c:v>10767469700</c:v>
                </c:pt>
              </c:numCache>
            </c:numRef>
          </c:val>
          <c:extLst>
            <c:ext xmlns:c16="http://schemas.microsoft.com/office/drawing/2014/chart" uri="{C3380CC4-5D6E-409C-BE32-E72D297353CC}">
              <c16:uniqueId val="{00000002-89A2-428E-8041-3E042F7BF52B}"/>
            </c:ext>
          </c:extLst>
        </c:ser>
        <c:ser>
          <c:idx val="3"/>
          <c:order val="3"/>
          <c:spPr>
            <a:solidFill>
              <a:schemeClr val="accent4">
                <a:lumMod val="75000"/>
              </a:schemeClr>
            </a:solidFill>
            <a:ln w="22225">
              <a:solidFill>
                <a:schemeClr val="accent4">
                  <a:lumMod val="50000"/>
                </a:schemeClr>
              </a:solidFill>
            </a:ln>
          </c:spPr>
          <c:invertIfNegative val="0"/>
          <c:val>
            <c:numRef>
              <c:f>'RRP Reference Guide'!$U$92</c:f>
              <c:numCache>
                <c:formatCode>_(* #,##0_);_(* \(#,##0\);_(* "-"??_);_(@_)</c:formatCode>
                <c:ptCount val="1"/>
                <c:pt idx="0">
                  <c:v>4894635600</c:v>
                </c:pt>
              </c:numCache>
            </c:numRef>
          </c:val>
          <c:extLst>
            <c:ext xmlns:c16="http://schemas.microsoft.com/office/drawing/2014/chart" uri="{C3380CC4-5D6E-409C-BE32-E72D297353CC}">
              <c16:uniqueId val="{00000003-89A2-428E-8041-3E042F7BF52B}"/>
            </c:ext>
          </c:extLst>
        </c:ser>
        <c:ser>
          <c:idx val="4"/>
          <c:order val="4"/>
          <c:spPr>
            <a:solidFill>
              <a:srgbClr val="00AC00"/>
            </a:solidFill>
            <a:ln w="22225">
              <a:solidFill>
                <a:schemeClr val="accent3">
                  <a:lumMod val="50000"/>
                </a:schemeClr>
              </a:solidFill>
            </a:ln>
          </c:spPr>
          <c:invertIfNegative val="0"/>
          <c:val>
            <c:numRef>
              <c:f>'RRP Reference Guide'!$U$93</c:f>
              <c:numCache>
                <c:formatCode>_(* #,##0_);_(* \(#,##0\);_(* "-"??_);_(@_)</c:formatCode>
                <c:ptCount val="1"/>
                <c:pt idx="0">
                  <c:v>10796930400</c:v>
                </c:pt>
              </c:numCache>
            </c:numRef>
          </c:val>
          <c:extLst>
            <c:ext xmlns:c16="http://schemas.microsoft.com/office/drawing/2014/chart" uri="{C3380CC4-5D6E-409C-BE32-E72D297353CC}">
              <c16:uniqueId val="{00000004-89A2-428E-8041-3E042F7BF52B}"/>
            </c:ext>
          </c:extLst>
        </c:ser>
        <c:ser>
          <c:idx val="5"/>
          <c:order val="5"/>
          <c:invertIfNegative val="0"/>
          <c:val>
            <c:numRef>
              <c:f>'RRP Reference Guide'!$U$94</c:f>
              <c:numCache>
                <c:formatCode>_(* #,##0_);_(* \(#,##0\);_(* "-"??_);_(@_)</c:formatCode>
                <c:ptCount val="1"/>
                <c:pt idx="0">
                  <c:v>3771267600</c:v>
                </c:pt>
              </c:numCache>
            </c:numRef>
          </c:val>
          <c:extLst>
            <c:ext xmlns:c16="http://schemas.microsoft.com/office/drawing/2014/chart" uri="{C3380CC4-5D6E-409C-BE32-E72D297353CC}">
              <c16:uniqueId val="{00000005-89A2-428E-8041-3E042F7BF52B}"/>
            </c:ext>
          </c:extLst>
        </c:ser>
        <c:dLbls>
          <c:showLegendKey val="0"/>
          <c:showVal val="0"/>
          <c:showCatName val="0"/>
          <c:showSerName val="0"/>
          <c:showPercent val="0"/>
          <c:showBubbleSize val="0"/>
        </c:dLbls>
        <c:gapWidth val="90"/>
        <c:overlap val="70"/>
        <c:axId val="383571456"/>
        <c:axId val="383572992"/>
      </c:barChart>
      <c:catAx>
        <c:axId val="383571456"/>
        <c:scaling>
          <c:orientation val="minMax"/>
        </c:scaling>
        <c:delete val="1"/>
        <c:axPos val="b"/>
        <c:numFmt formatCode="&quot;$&quot;#,##0.00;[Red]&quot;$&quot;#,##0.00" sourceLinked="1"/>
        <c:majorTickMark val="out"/>
        <c:minorTickMark val="none"/>
        <c:tickLblPos val="nextTo"/>
        <c:crossAx val="383572992"/>
        <c:crosses val="autoZero"/>
        <c:auto val="1"/>
        <c:lblAlgn val="ctr"/>
        <c:lblOffset val="100"/>
        <c:noMultiLvlLbl val="0"/>
      </c:catAx>
      <c:valAx>
        <c:axId val="383572992"/>
        <c:scaling>
          <c:orientation val="minMax"/>
        </c:scaling>
        <c:delete val="0"/>
        <c:axPos val="l"/>
        <c:majorGridlines>
          <c:spPr>
            <a:ln>
              <a:solidFill>
                <a:schemeClr val="bg1">
                  <a:lumMod val="85000"/>
                </a:schemeClr>
              </a:solidFill>
            </a:ln>
          </c:spPr>
        </c:majorGridlines>
        <c:numFmt formatCode="\$#,##0;[Red]\$#,##0" sourceLinked="0"/>
        <c:majorTickMark val="out"/>
        <c:minorTickMark val="none"/>
        <c:tickLblPos val="high"/>
        <c:txPr>
          <a:bodyPr rot="0" vert="horz"/>
          <a:lstStyle/>
          <a:p>
            <a:pPr>
              <a:defRPr sz="1000" b="1" i="0" u="none" strike="noStrike" baseline="0">
                <a:solidFill>
                  <a:srgbClr val="000000"/>
                </a:solidFill>
                <a:latin typeface="Calibri"/>
                <a:ea typeface="Calibri"/>
                <a:cs typeface="Calibri"/>
              </a:defRPr>
            </a:pPr>
            <a:endParaRPr lang="en-US"/>
          </a:p>
        </c:txPr>
        <c:crossAx val="383571456"/>
        <c:crosses val="autoZero"/>
        <c:crossBetween val="between"/>
        <c:dispUnits>
          <c:builtInUnit val="billions"/>
          <c:dispUnitsLbl/>
        </c:dispUnits>
      </c:valAx>
      <c:spPr>
        <a:solidFill>
          <a:schemeClr val="bg1"/>
        </a:solidFill>
        <a:ln>
          <a:solidFill>
            <a:schemeClr val="tx1"/>
          </a:solid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7CCF6FCB-9C22-4D75-B734-4394F571680B}" type="doc">
      <dgm:prSet loTypeId="urn:microsoft.com/office/officeart/2005/8/layout/chevron1" loCatId="process" qsTypeId="urn:microsoft.com/office/officeart/2005/8/quickstyle/simple1" qsCatId="simple" csTypeId="urn:microsoft.com/office/officeart/2005/8/colors/accent1_2" csCatId="accent1" phldr="1"/>
      <dgm:spPr/>
    </dgm:pt>
    <dgm:pt modelId="{4268E198-45E8-45D9-B8BC-024897A097FB}">
      <dgm:prSet phldrT="[Text]" custT="1"/>
      <dgm:spPr>
        <a:solidFill>
          <a:srgbClr val="DCE6F2"/>
        </a:solidFill>
        <a:ln w="15875">
          <a:solidFill>
            <a:schemeClr val="tx2"/>
          </a:solidFill>
        </a:ln>
      </dgm:spPr>
      <dgm:t>
        <a:bodyPr/>
        <a:lstStyle/>
        <a:p>
          <a:r>
            <a:rPr lang="en-US" sz="1250" b="1">
              <a:solidFill>
                <a:sysClr val="windowText" lastClr="000000"/>
              </a:solidFill>
            </a:rPr>
            <a:t>Measure Scores</a:t>
          </a:r>
        </a:p>
      </dgm:t>
    </dgm:pt>
    <dgm:pt modelId="{F9290D17-8FBB-4357-A35F-6684F7E51167}" type="parTrans" cxnId="{92BE2991-C855-49D5-9304-A206D70C65EA}">
      <dgm:prSet/>
      <dgm:spPr/>
      <dgm:t>
        <a:bodyPr/>
        <a:lstStyle/>
        <a:p>
          <a:endParaRPr lang="en-US" sz="1250" b="1"/>
        </a:p>
      </dgm:t>
    </dgm:pt>
    <dgm:pt modelId="{C92EFAEE-3E2D-471D-8AFA-6CCAE3D998AC}" type="sibTrans" cxnId="{92BE2991-C855-49D5-9304-A206D70C65EA}">
      <dgm:prSet/>
      <dgm:spPr/>
      <dgm:t>
        <a:bodyPr/>
        <a:lstStyle/>
        <a:p>
          <a:endParaRPr lang="en-US" sz="1250" b="1"/>
        </a:p>
      </dgm:t>
    </dgm:pt>
    <dgm:pt modelId="{3529DB49-6C5F-44C8-9550-ACB4F0CBB962}">
      <dgm:prSet phldrT="[Text]" custT="1"/>
      <dgm:spPr>
        <a:solidFill>
          <a:schemeClr val="tx2">
            <a:lumMod val="40000"/>
            <a:lumOff val="60000"/>
          </a:schemeClr>
        </a:solidFill>
        <a:ln w="15875">
          <a:solidFill>
            <a:schemeClr val="tx2"/>
          </a:solidFill>
        </a:ln>
      </dgm:spPr>
      <dgm:t>
        <a:bodyPr/>
        <a:lstStyle/>
        <a:p>
          <a:r>
            <a:rPr lang="en-US" sz="1250" b="1">
              <a:solidFill>
                <a:sysClr val="windowText" lastClr="000000"/>
              </a:solidFill>
            </a:rPr>
            <a:t>Domain </a:t>
          </a:r>
        </a:p>
        <a:p>
          <a:r>
            <a:rPr lang="en-US" sz="1250" b="1">
              <a:solidFill>
                <a:sysClr val="windowText" lastClr="000000"/>
              </a:solidFill>
            </a:rPr>
            <a:t>Scores</a:t>
          </a:r>
        </a:p>
      </dgm:t>
    </dgm:pt>
    <dgm:pt modelId="{D4908C9C-AEDF-4274-8E91-7B6DE88C69A2}" type="parTrans" cxnId="{F129D5BB-0C4C-4EA3-AC94-0E035E48C91E}">
      <dgm:prSet/>
      <dgm:spPr/>
      <dgm:t>
        <a:bodyPr/>
        <a:lstStyle/>
        <a:p>
          <a:endParaRPr lang="en-US" sz="1250" b="1"/>
        </a:p>
      </dgm:t>
    </dgm:pt>
    <dgm:pt modelId="{FEF93CFA-5430-4DBA-BE38-589E8EAE47E1}" type="sibTrans" cxnId="{F129D5BB-0C4C-4EA3-AC94-0E035E48C91E}">
      <dgm:prSet/>
      <dgm:spPr/>
      <dgm:t>
        <a:bodyPr/>
        <a:lstStyle/>
        <a:p>
          <a:endParaRPr lang="en-US" sz="1250" b="1"/>
        </a:p>
      </dgm:t>
    </dgm:pt>
    <dgm:pt modelId="{1446B4A3-DFBB-4700-BC10-1E21B82B5C60}">
      <dgm:prSet phldrT="[Text]" custT="1"/>
      <dgm:spPr>
        <a:solidFill>
          <a:schemeClr val="tx2">
            <a:lumMod val="60000"/>
            <a:lumOff val="40000"/>
          </a:schemeClr>
        </a:solidFill>
        <a:ln w="15875">
          <a:solidFill>
            <a:schemeClr val="tx2">
              <a:lumMod val="75000"/>
            </a:schemeClr>
          </a:solidFill>
        </a:ln>
      </dgm:spPr>
      <dgm:t>
        <a:bodyPr/>
        <a:lstStyle/>
        <a:p>
          <a:r>
            <a:rPr lang="en-US" sz="1100" b="1"/>
            <a:t>Total Performance Score</a:t>
          </a:r>
        </a:p>
      </dgm:t>
    </dgm:pt>
    <dgm:pt modelId="{02831F5A-475C-4616-BC22-18D9338E1623}" type="parTrans" cxnId="{75E2969F-2657-4487-9E5F-92ECDC9EC442}">
      <dgm:prSet/>
      <dgm:spPr/>
      <dgm:t>
        <a:bodyPr/>
        <a:lstStyle/>
        <a:p>
          <a:endParaRPr lang="en-US" sz="1250" b="1"/>
        </a:p>
      </dgm:t>
    </dgm:pt>
    <dgm:pt modelId="{73F892B0-10A0-460B-ACBD-62774FC18D0C}" type="sibTrans" cxnId="{75E2969F-2657-4487-9E5F-92ECDC9EC442}">
      <dgm:prSet/>
      <dgm:spPr/>
      <dgm:t>
        <a:bodyPr/>
        <a:lstStyle/>
        <a:p>
          <a:endParaRPr lang="en-US" sz="1250" b="1"/>
        </a:p>
      </dgm:t>
    </dgm:pt>
    <dgm:pt modelId="{B6F76732-BB75-4FD3-B5B6-54CA5880B354}">
      <dgm:prSet phldrT="[Text]" custT="1"/>
      <dgm:spPr>
        <a:solidFill>
          <a:schemeClr val="tx2"/>
        </a:solidFill>
        <a:ln w="15875">
          <a:solidFill>
            <a:schemeClr val="tx2"/>
          </a:solidFill>
        </a:ln>
      </dgm:spPr>
      <dgm:t>
        <a:bodyPr/>
        <a:lstStyle/>
        <a:p>
          <a:r>
            <a:rPr lang="en-US" sz="1250" b="1"/>
            <a:t>VBP Slope</a:t>
          </a:r>
        </a:p>
      </dgm:t>
    </dgm:pt>
    <dgm:pt modelId="{F4BEA552-FEBF-4596-AB3D-48A3690DA940}" type="parTrans" cxnId="{479E8429-055C-4D87-9F7F-E3FFAF8F7CB9}">
      <dgm:prSet/>
      <dgm:spPr/>
      <dgm:t>
        <a:bodyPr/>
        <a:lstStyle/>
        <a:p>
          <a:endParaRPr lang="en-US" sz="1250" b="1"/>
        </a:p>
      </dgm:t>
    </dgm:pt>
    <dgm:pt modelId="{BF3A7DB2-449C-4C16-8EDF-01817EB36279}" type="sibTrans" cxnId="{479E8429-055C-4D87-9F7F-E3FFAF8F7CB9}">
      <dgm:prSet/>
      <dgm:spPr/>
      <dgm:t>
        <a:bodyPr/>
        <a:lstStyle/>
        <a:p>
          <a:endParaRPr lang="en-US" sz="1250" b="1"/>
        </a:p>
      </dgm:t>
    </dgm:pt>
    <dgm:pt modelId="{AAFC9594-7334-47D6-9511-294477E1B5FC}">
      <dgm:prSet phldrT="[Text]" custT="1"/>
      <dgm:spPr>
        <a:solidFill>
          <a:schemeClr val="tx2">
            <a:lumMod val="75000"/>
          </a:schemeClr>
        </a:solidFill>
        <a:ln>
          <a:solidFill>
            <a:schemeClr val="tx2"/>
          </a:solidFill>
        </a:ln>
      </dgm:spPr>
      <dgm:t>
        <a:bodyPr/>
        <a:lstStyle/>
        <a:p>
          <a:r>
            <a:rPr lang="en-US" sz="1250" b="1"/>
            <a:t>Adjustment Factor</a:t>
          </a:r>
        </a:p>
      </dgm:t>
    </dgm:pt>
    <dgm:pt modelId="{73DD982F-F70A-4765-8EEF-0B0741BE79B6}" type="parTrans" cxnId="{146086F2-E560-476A-94B3-692AB70D49D4}">
      <dgm:prSet/>
      <dgm:spPr/>
      <dgm:t>
        <a:bodyPr/>
        <a:lstStyle/>
        <a:p>
          <a:endParaRPr lang="en-US" sz="1250" b="1"/>
        </a:p>
      </dgm:t>
    </dgm:pt>
    <dgm:pt modelId="{948BDFDB-66E8-40A7-8711-21E561F29085}" type="sibTrans" cxnId="{146086F2-E560-476A-94B3-692AB70D49D4}">
      <dgm:prSet/>
      <dgm:spPr/>
      <dgm:t>
        <a:bodyPr/>
        <a:lstStyle/>
        <a:p>
          <a:endParaRPr lang="en-US" sz="1250" b="1"/>
        </a:p>
      </dgm:t>
    </dgm:pt>
    <dgm:pt modelId="{75AFE5C9-1394-4FAB-AF9E-DF4398F14225}">
      <dgm:prSet phldrT="[Text]" custT="1"/>
      <dgm:spPr>
        <a:solidFill>
          <a:schemeClr val="tx2">
            <a:lumMod val="50000"/>
          </a:schemeClr>
        </a:solidFill>
        <a:ln>
          <a:solidFill>
            <a:schemeClr val="tx2"/>
          </a:solidFill>
        </a:ln>
      </dgm:spPr>
      <dgm:t>
        <a:bodyPr/>
        <a:lstStyle/>
        <a:p>
          <a:r>
            <a:rPr lang="en-US" sz="1250" b="1"/>
            <a:t>Program Impact</a:t>
          </a:r>
        </a:p>
      </dgm:t>
    </dgm:pt>
    <dgm:pt modelId="{EBAD9003-F54A-4C1B-8F20-D153E52DEAB2}" type="parTrans" cxnId="{E916F0F6-6F0E-448E-A67B-8DF12CCB9B6C}">
      <dgm:prSet/>
      <dgm:spPr/>
      <dgm:t>
        <a:bodyPr/>
        <a:lstStyle/>
        <a:p>
          <a:endParaRPr lang="en-US" sz="1250"/>
        </a:p>
      </dgm:t>
    </dgm:pt>
    <dgm:pt modelId="{BE26AE88-397E-4AB1-A0EC-F975114CA283}" type="sibTrans" cxnId="{E916F0F6-6F0E-448E-A67B-8DF12CCB9B6C}">
      <dgm:prSet/>
      <dgm:spPr/>
      <dgm:t>
        <a:bodyPr/>
        <a:lstStyle/>
        <a:p>
          <a:endParaRPr lang="en-US" sz="1250"/>
        </a:p>
      </dgm:t>
    </dgm:pt>
    <dgm:pt modelId="{2A8EB515-201C-49AD-ABFA-7E92B142D3A9}">
      <dgm:prSet phldrT="[Text]" custT="1"/>
      <dgm:spPr>
        <a:solidFill>
          <a:srgbClr val="3176C9"/>
        </a:solidFill>
        <a:ln w="15875">
          <a:solidFill>
            <a:schemeClr val="tx2">
              <a:lumMod val="75000"/>
            </a:schemeClr>
          </a:solidFill>
        </a:ln>
      </dgm:spPr>
      <dgm:t>
        <a:bodyPr/>
        <a:lstStyle/>
        <a:p>
          <a:r>
            <a:rPr lang="en-US" sz="1250" b="1"/>
            <a:t>Payout Percentage</a:t>
          </a:r>
        </a:p>
      </dgm:t>
    </dgm:pt>
    <dgm:pt modelId="{324C6783-FAEA-4D16-8367-1FCC6330CCB2}" type="parTrans" cxnId="{109EBBBE-80B3-438D-A7F0-74824F82A9DB}">
      <dgm:prSet/>
      <dgm:spPr/>
      <dgm:t>
        <a:bodyPr/>
        <a:lstStyle/>
        <a:p>
          <a:endParaRPr lang="en-US" sz="1250"/>
        </a:p>
      </dgm:t>
    </dgm:pt>
    <dgm:pt modelId="{769E0A90-C342-4770-A324-702636117BE7}" type="sibTrans" cxnId="{109EBBBE-80B3-438D-A7F0-74824F82A9DB}">
      <dgm:prSet/>
      <dgm:spPr/>
      <dgm:t>
        <a:bodyPr/>
        <a:lstStyle/>
        <a:p>
          <a:endParaRPr lang="en-US" sz="1250"/>
        </a:p>
      </dgm:t>
    </dgm:pt>
    <dgm:pt modelId="{E270ADA3-D474-47E4-BE09-B7F56277211E}" type="pres">
      <dgm:prSet presAssocID="{7CCF6FCB-9C22-4D75-B734-4394F571680B}" presName="Name0" presStyleCnt="0">
        <dgm:presLayoutVars>
          <dgm:dir/>
          <dgm:animLvl val="lvl"/>
          <dgm:resizeHandles val="exact"/>
        </dgm:presLayoutVars>
      </dgm:prSet>
      <dgm:spPr/>
    </dgm:pt>
    <dgm:pt modelId="{62887B43-5D15-4A7D-BD5D-B2A63C5B83FF}" type="pres">
      <dgm:prSet presAssocID="{4268E198-45E8-45D9-B8BC-024897A097FB}" presName="parTxOnly" presStyleLbl="node1" presStyleIdx="0" presStyleCnt="7">
        <dgm:presLayoutVars>
          <dgm:chMax val="0"/>
          <dgm:chPref val="0"/>
          <dgm:bulletEnabled val="1"/>
        </dgm:presLayoutVars>
      </dgm:prSet>
      <dgm:spPr/>
    </dgm:pt>
    <dgm:pt modelId="{469C3E16-6CF8-4C05-BF42-836E2C6464E8}" type="pres">
      <dgm:prSet presAssocID="{C92EFAEE-3E2D-471D-8AFA-6CCAE3D998AC}" presName="parTxOnlySpace" presStyleCnt="0"/>
      <dgm:spPr/>
    </dgm:pt>
    <dgm:pt modelId="{45CAB989-20FD-44CF-ADFD-3C747E226BC1}" type="pres">
      <dgm:prSet presAssocID="{3529DB49-6C5F-44C8-9550-ACB4F0CBB962}" presName="parTxOnly" presStyleLbl="node1" presStyleIdx="1" presStyleCnt="7">
        <dgm:presLayoutVars>
          <dgm:chMax val="0"/>
          <dgm:chPref val="0"/>
          <dgm:bulletEnabled val="1"/>
        </dgm:presLayoutVars>
      </dgm:prSet>
      <dgm:spPr/>
    </dgm:pt>
    <dgm:pt modelId="{13ADAD88-6D94-47F2-BB0C-C6806C9F5B8E}" type="pres">
      <dgm:prSet presAssocID="{FEF93CFA-5430-4DBA-BE38-589E8EAE47E1}" presName="parTxOnlySpace" presStyleCnt="0"/>
      <dgm:spPr/>
    </dgm:pt>
    <dgm:pt modelId="{EF8574C9-4731-4FFF-B2AD-FE7806CA9FDA}" type="pres">
      <dgm:prSet presAssocID="{1446B4A3-DFBB-4700-BC10-1E21B82B5C60}" presName="parTxOnly" presStyleLbl="node1" presStyleIdx="2" presStyleCnt="7">
        <dgm:presLayoutVars>
          <dgm:chMax val="0"/>
          <dgm:chPref val="0"/>
          <dgm:bulletEnabled val="1"/>
        </dgm:presLayoutVars>
      </dgm:prSet>
      <dgm:spPr/>
    </dgm:pt>
    <dgm:pt modelId="{6A9E4306-A336-462E-8716-25B2344A2289}" type="pres">
      <dgm:prSet presAssocID="{73F892B0-10A0-460B-ACBD-62774FC18D0C}" presName="parTxOnlySpace" presStyleCnt="0"/>
      <dgm:spPr/>
    </dgm:pt>
    <dgm:pt modelId="{EE642AC4-437C-4BAB-9A70-9FF3193FA778}" type="pres">
      <dgm:prSet presAssocID="{2A8EB515-201C-49AD-ABFA-7E92B142D3A9}" presName="parTxOnly" presStyleLbl="node1" presStyleIdx="3" presStyleCnt="7">
        <dgm:presLayoutVars>
          <dgm:chMax val="0"/>
          <dgm:chPref val="0"/>
          <dgm:bulletEnabled val="1"/>
        </dgm:presLayoutVars>
      </dgm:prSet>
      <dgm:spPr/>
    </dgm:pt>
    <dgm:pt modelId="{8AEFDBE0-4FCA-43D3-9F91-E904CE0F2B0F}" type="pres">
      <dgm:prSet presAssocID="{769E0A90-C342-4770-A324-702636117BE7}" presName="parTxOnlySpace" presStyleCnt="0"/>
      <dgm:spPr/>
    </dgm:pt>
    <dgm:pt modelId="{6B225299-FCA5-4216-9751-BD22B7EF3857}" type="pres">
      <dgm:prSet presAssocID="{B6F76732-BB75-4FD3-B5B6-54CA5880B354}" presName="parTxOnly" presStyleLbl="node1" presStyleIdx="4" presStyleCnt="7">
        <dgm:presLayoutVars>
          <dgm:chMax val="0"/>
          <dgm:chPref val="0"/>
          <dgm:bulletEnabled val="1"/>
        </dgm:presLayoutVars>
      </dgm:prSet>
      <dgm:spPr/>
    </dgm:pt>
    <dgm:pt modelId="{D31BD792-6E9C-4506-B474-C1C7FBF382EF}" type="pres">
      <dgm:prSet presAssocID="{BF3A7DB2-449C-4C16-8EDF-01817EB36279}" presName="parTxOnlySpace" presStyleCnt="0"/>
      <dgm:spPr/>
    </dgm:pt>
    <dgm:pt modelId="{DC09E764-B7D4-4D67-93D1-825628168B7B}" type="pres">
      <dgm:prSet presAssocID="{AAFC9594-7334-47D6-9511-294477E1B5FC}" presName="parTxOnly" presStyleLbl="node1" presStyleIdx="5" presStyleCnt="7">
        <dgm:presLayoutVars>
          <dgm:chMax val="0"/>
          <dgm:chPref val="0"/>
          <dgm:bulletEnabled val="1"/>
        </dgm:presLayoutVars>
      </dgm:prSet>
      <dgm:spPr/>
    </dgm:pt>
    <dgm:pt modelId="{4057FB96-F948-4746-94FE-9F378C89517F}" type="pres">
      <dgm:prSet presAssocID="{948BDFDB-66E8-40A7-8711-21E561F29085}" presName="parTxOnlySpace" presStyleCnt="0"/>
      <dgm:spPr/>
    </dgm:pt>
    <dgm:pt modelId="{C91F2C7D-99E5-45FD-B510-6061F45B88B2}" type="pres">
      <dgm:prSet presAssocID="{75AFE5C9-1394-4FAB-AF9E-DF4398F14225}" presName="parTxOnly" presStyleLbl="node1" presStyleIdx="6" presStyleCnt="7">
        <dgm:presLayoutVars>
          <dgm:chMax val="0"/>
          <dgm:chPref val="0"/>
          <dgm:bulletEnabled val="1"/>
        </dgm:presLayoutVars>
      </dgm:prSet>
      <dgm:spPr/>
    </dgm:pt>
  </dgm:ptLst>
  <dgm:cxnLst>
    <dgm:cxn modelId="{479E8429-055C-4D87-9F7F-E3FFAF8F7CB9}" srcId="{7CCF6FCB-9C22-4D75-B734-4394F571680B}" destId="{B6F76732-BB75-4FD3-B5B6-54CA5880B354}" srcOrd="4" destOrd="0" parTransId="{F4BEA552-FEBF-4596-AB3D-48A3690DA940}" sibTransId="{BF3A7DB2-449C-4C16-8EDF-01817EB36279}"/>
    <dgm:cxn modelId="{252EAC31-EE76-494B-9B2F-F4C6C9BFFE2D}" type="presOf" srcId="{2A8EB515-201C-49AD-ABFA-7E92B142D3A9}" destId="{EE642AC4-437C-4BAB-9A70-9FF3193FA778}" srcOrd="0" destOrd="0" presId="urn:microsoft.com/office/officeart/2005/8/layout/chevron1"/>
    <dgm:cxn modelId="{2296695C-8A31-4859-A0C7-6ADF8F07FF0A}" type="presOf" srcId="{B6F76732-BB75-4FD3-B5B6-54CA5880B354}" destId="{6B225299-FCA5-4216-9751-BD22B7EF3857}" srcOrd="0" destOrd="0" presId="urn:microsoft.com/office/officeart/2005/8/layout/chevron1"/>
    <dgm:cxn modelId="{0708DC64-3C5C-4B56-8A07-10707D18199D}" type="presOf" srcId="{3529DB49-6C5F-44C8-9550-ACB4F0CBB962}" destId="{45CAB989-20FD-44CF-ADFD-3C747E226BC1}" srcOrd="0" destOrd="0" presId="urn:microsoft.com/office/officeart/2005/8/layout/chevron1"/>
    <dgm:cxn modelId="{82EE9F7C-8B39-4478-B42C-EEEC3C0795E2}" type="presOf" srcId="{7CCF6FCB-9C22-4D75-B734-4394F571680B}" destId="{E270ADA3-D474-47E4-BE09-B7F56277211E}" srcOrd="0" destOrd="0" presId="urn:microsoft.com/office/officeart/2005/8/layout/chevron1"/>
    <dgm:cxn modelId="{2B658B87-44C8-4C45-B702-BEB647DDD924}" type="presOf" srcId="{4268E198-45E8-45D9-B8BC-024897A097FB}" destId="{62887B43-5D15-4A7D-BD5D-B2A63C5B83FF}" srcOrd="0" destOrd="0" presId="urn:microsoft.com/office/officeart/2005/8/layout/chevron1"/>
    <dgm:cxn modelId="{AFE0AF88-E2B3-44BD-8F01-3C76EA767E88}" type="presOf" srcId="{1446B4A3-DFBB-4700-BC10-1E21B82B5C60}" destId="{EF8574C9-4731-4FFF-B2AD-FE7806CA9FDA}" srcOrd="0" destOrd="0" presId="urn:microsoft.com/office/officeart/2005/8/layout/chevron1"/>
    <dgm:cxn modelId="{92BE2991-C855-49D5-9304-A206D70C65EA}" srcId="{7CCF6FCB-9C22-4D75-B734-4394F571680B}" destId="{4268E198-45E8-45D9-B8BC-024897A097FB}" srcOrd="0" destOrd="0" parTransId="{F9290D17-8FBB-4357-A35F-6684F7E51167}" sibTransId="{C92EFAEE-3E2D-471D-8AFA-6CCAE3D998AC}"/>
    <dgm:cxn modelId="{6052A997-A954-4879-8DD3-6432FB5FABCF}" type="presOf" srcId="{75AFE5C9-1394-4FAB-AF9E-DF4398F14225}" destId="{C91F2C7D-99E5-45FD-B510-6061F45B88B2}" srcOrd="0" destOrd="0" presId="urn:microsoft.com/office/officeart/2005/8/layout/chevron1"/>
    <dgm:cxn modelId="{75E2969F-2657-4487-9E5F-92ECDC9EC442}" srcId="{7CCF6FCB-9C22-4D75-B734-4394F571680B}" destId="{1446B4A3-DFBB-4700-BC10-1E21B82B5C60}" srcOrd="2" destOrd="0" parTransId="{02831F5A-475C-4616-BC22-18D9338E1623}" sibTransId="{73F892B0-10A0-460B-ACBD-62774FC18D0C}"/>
    <dgm:cxn modelId="{F129D5BB-0C4C-4EA3-AC94-0E035E48C91E}" srcId="{7CCF6FCB-9C22-4D75-B734-4394F571680B}" destId="{3529DB49-6C5F-44C8-9550-ACB4F0CBB962}" srcOrd="1" destOrd="0" parTransId="{D4908C9C-AEDF-4274-8E91-7B6DE88C69A2}" sibTransId="{FEF93CFA-5430-4DBA-BE38-589E8EAE47E1}"/>
    <dgm:cxn modelId="{109EBBBE-80B3-438D-A7F0-74824F82A9DB}" srcId="{7CCF6FCB-9C22-4D75-B734-4394F571680B}" destId="{2A8EB515-201C-49AD-ABFA-7E92B142D3A9}" srcOrd="3" destOrd="0" parTransId="{324C6783-FAEA-4D16-8367-1FCC6330CCB2}" sibTransId="{769E0A90-C342-4770-A324-702636117BE7}"/>
    <dgm:cxn modelId="{AE5BE9EC-9B34-4395-9D1C-63B5382A6F56}" type="presOf" srcId="{AAFC9594-7334-47D6-9511-294477E1B5FC}" destId="{DC09E764-B7D4-4D67-93D1-825628168B7B}" srcOrd="0" destOrd="0" presId="urn:microsoft.com/office/officeart/2005/8/layout/chevron1"/>
    <dgm:cxn modelId="{146086F2-E560-476A-94B3-692AB70D49D4}" srcId="{7CCF6FCB-9C22-4D75-B734-4394F571680B}" destId="{AAFC9594-7334-47D6-9511-294477E1B5FC}" srcOrd="5" destOrd="0" parTransId="{73DD982F-F70A-4765-8EEF-0B0741BE79B6}" sibTransId="{948BDFDB-66E8-40A7-8711-21E561F29085}"/>
    <dgm:cxn modelId="{E916F0F6-6F0E-448E-A67B-8DF12CCB9B6C}" srcId="{7CCF6FCB-9C22-4D75-B734-4394F571680B}" destId="{75AFE5C9-1394-4FAB-AF9E-DF4398F14225}" srcOrd="6" destOrd="0" parTransId="{EBAD9003-F54A-4C1B-8F20-D153E52DEAB2}" sibTransId="{BE26AE88-397E-4AB1-A0EC-F975114CA283}"/>
    <dgm:cxn modelId="{1BA7CDAC-A916-47E4-B28D-AD25DFD33BD5}" type="presParOf" srcId="{E270ADA3-D474-47E4-BE09-B7F56277211E}" destId="{62887B43-5D15-4A7D-BD5D-B2A63C5B83FF}" srcOrd="0" destOrd="0" presId="urn:microsoft.com/office/officeart/2005/8/layout/chevron1"/>
    <dgm:cxn modelId="{46DCF5E3-216D-4852-9FE4-7D4FD01B0D98}" type="presParOf" srcId="{E270ADA3-D474-47E4-BE09-B7F56277211E}" destId="{469C3E16-6CF8-4C05-BF42-836E2C6464E8}" srcOrd="1" destOrd="0" presId="urn:microsoft.com/office/officeart/2005/8/layout/chevron1"/>
    <dgm:cxn modelId="{E0D5B823-AB38-4D49-A548-18C39D1E5BEF}" type="presParOf" srcId="{E270ADA3-D474-47E4-BE09-B7F56277211E}" destId="{45CAB989-20FD-44CF-ADFD-3C747E226BC1}" srcOrd="2" destOrd="0" presId="urn:microsoft.com/office/officeart/2005/8/layout/chevron1"/>
    <dgm:cxn modelId="{2F61A870-1EFC-43CF-A619-D4903059784D}" type="presParOf" srcId="{E270ADA3-D474-47E4-BE09-B7F56277211E}" destId="{13ADAD88-6D94-47F2-BB0C-C6806C9F5B8E}" srcOrd="3" destOrd="0" presId="urn:microsoft.com/office/officeart/2005/8/layout/chevron1"/>
    <dgm:cxn modelId="{A9B59698-71DF-4724-9BA9-AC79FCD51D11}" type="presParOf" srcId="{E270ADA3-D474-47E4-BE09-B7F56277211E}" destId="{EF8574C9-4731-4FFF-B2AD-FE7806CA9FDA}" srcOrd="4" destOrd="0" presId="urn:microsoft.com/office/officeart/2005/8/layout/chevron1"/>
    <dgm:cxn modelId="{65FDF0F7-FEC3-43C8-8F5C-260292C5E43D}" type="presParOf" srcId="{E270ADA3-D474-47E4-BE09-B7F56277211E}" destId="{6A9E4306-A336-462E-8716-25B2344A2289}" srcOrd="5" destOrd="0" presId="urn:microsoft.com/office/officeart/2005/8/layout/chevron1"/>
    <dgm:cxn modelId="{3C263EAC-7742-46FA-B3B4-9CC35373F196}" type="presParOf" srcId="{E270ADA3-D474-47E4-BE09-B7F56277211E}" destId="{EE642AC4-437C-4BAB-9A70-9FF3193FA778}" srcOrd="6" destOrd="0" presId="urn:microsoft.com/office/officeart/2005/8/layout/chevron1"/>
    <dgm:cxn modelId="{87C165F9-5905-46FB-A4A3-2154D7FB03D1}" type="presParOf" srcId="{E270ADA3-D474-47E4-BE09-B7F56277211E}" destId="{8AEFDBE0-4FCA-43D3-9F91-E904CE0F2B0F}" srcOrd="7" destOrd="0" presId="urn:microsoft.com/office/officeart/2005/8/layout/chevron1"/>
    <dgm:cxn modelId="{9C40EF8D-4CDB-477E-A314-CC769D8FBF39}" type="presParOf" srcId="{E270ADA3-D474-47E4-BE09-B7F56277211E}" destId="{6B225299-FCA5-4216-9751-BD22B7EF3857}" srcOrd="8" destOrd="0" presId="urn:microsoft.com/office/officeart/2005/8/layout/chevron1"/>
    <dgm:cxn modelId="{626ADFC7-0748-43D6-95D2-EF2E31209B8E}" type="presParOf" srcId="{E270ADA3-D474-47E4-BE09-B7F56277211E}" destId="{D31BD792-6E9C-4506-B474-C1C7FBF382EF}" srcOrd="9" destOrd="0" presId="urn:microsoft.com/office/officeart/2005/8/layout/chevron1"/>
    <dgm:cxn modelId="{53022806-DDAC-4DAC-BEB6-B1E7DE94A196}" type="presParOf" srcId="{E270ADA3-D474-47E4-BE09-B7F56277211E}" destId="{DC09E764-B7D4-4D67-93D1-825628168B7B}" srcOrd="10" destOrd="0" presId="urn:microsoft.com/office/officeart/2005/8/layout/chevron1"/>
    <dgm:cxn modelId="{7E0B6AD0-AC42-4B79-82FE-2A909292E035}" type="presParOf" srcId="{E270ADA3-D474-47E4-BE09-B7F56277211E}" destId="{4057FB96-F948-4746-94FE-9F378C89517F}" srcOrd="11" destOrd="0" presId="urn:microsoft.com/office/officeart/2005/8/layout/chevron1"/>
    <dgm:cxn modelId="{75DFFF93-920E-450A-890C-51EC473989F1}" type="presParOf" srcId="{E270ADA3-D474-47E4-BE09-B7F56277211E}" destId="{C91F2C7D-99E5-45FD-B510-6061F45B88B2}" srcOrd="12" destOrd="0" presId="urn:microsoft.com/office/officeart/2005/8/layout/chevron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7CCF6FCB-9C22-4D75-B734-4394F571680B}" type="doc">
      <dgm:prSet loTypeId="urn:microsoft.com/office/officeart/2005/8/layout/chevron1" loCatId="process" qsTypeId="urn:microsoft.com/office/officeart/2005/8/quickstyle/simple1" qsCatId="simple" csTypeId="urn:microsoft.com/office/officeart/2005/8/colors/accent1_2" csCatId="accent1" phldr="1"/>
      <dgm:spPr/>
      <dgm:t>
        <a:bodyPr/>
        <a:lstStyle/>
        <a:p>
          <a:endParaRPr lang="en-US"/>
        </a:p>
      </dgm:t>
    </dgm:pt>
    <dgm:pt modelId="{3529DB49-6C5F-44C8-9550-ACB4F0CBB962}">
      <dgm:prSet phldrT="[Text]" custT="1"/>
      <dgm:spPr>
        <a:solidFill>
          <a:schemeClr val="tx2">
            <a:lumMod val="40000"/>
            <a:lumOff val="60000"/>
          </a:schemeClr>
        </a:solidFill>
        <a:ln w="15875">
          <a:solidFill>
            <a:schemeClr val="tx2"/>
          </a:solidFill>
        </a:ln>
      </dgm:spPr>
      <dgm:t>
        <a:bodyPr/>
        <a:lstStyle/>
        <a:p>
          <a:r>
            <a:rPr lang="en-US" sz="1200" b="1">
              <a:solidFill>
                <a:sysClr val="windowText" lastClr="000000"/>
              </a:solidFill>
            </a:rPr>
            <a:t>Excess Readmission Ratios by Condition</a:t>
          </a:r>
          <a:endParaRPr lang="en-US" sz="1400" b="1">
            <a:solidFill>
              <a:sysClr val="windowText" lastClr="000000"/>
            </a:solidFill>
          </a:endParaRPr>
        </a:p>
      </dgm:t>
    </dgm:pt>
    <dgm:pt modelId="{D4908C9C-AEDF-4274-8E91-7B6DE88C69A2}" type="parTrans" cxnId="{F129D5BB-0C4C-4EA3-AC94-0E035E48C91E}">
      <dgm:prSet/>
      <dgm:spPr/>
      <dgm:t>
        <a:bodyPr/>
        <a:lstStyle/>
        <a:p>
          <a:endParaRPr lang="en-US" sz="1250" b="1"/>
        </a:p>
      </dgm:t>
    </dgm:pt>
    <dgm:pt modelId="{FEF93CFA-5430-4DBA-BE38-589E8EAE47E1}" type="sibTrans" cxnId="{F129D5BB-0C4C-4EA3-AC94-0E035E48C91E}">
      <dgm:prSet/>
      <dgm:spPr/>
      <dgm:t>
        <a:bodyPr/>
        <a:lstStyle/>
        <a:p>
          <a:endParaRPr lang="en-US" sz="1250" b="1"/>
        </a:p>
      </dgm:t>
    </dgm:pt>
    <dgm:pt modelId="{AAFC9594-7334-47D6-9511-294477E1B5FC}">
      <dgm:prSet phldrT="[Text]" custT="1"/>
      <dgm:spPr>
        <a:solidFill>
          <a:schemeClr val="tx2">
            <a:lumMod val="75000"/>
          </a:schemeClr>
        </a:solidFill>
        <a:ln>
          <a:solidFill>
            <a:schemeClr val="tx2"/>
          </a:solidFill>
        </a:ln>
      </dgm:spPr>
      <dgm:t>
        <a:bodyPr/>
        <a:lstStyle/>
        <a:p>
          <a:r>
            <a:rPr lang="en-US" sz="1250" b="1"/>
            <a:t>RRP Adjustment Factor</a:t>
          </a:r>
        </a:p>
      </dgm:t>
    </dgm:pt>
    <dgm:pt modelId="{73DD982F-F70A-4765-8EEF-0B0741BE79B6}" type="parTrans" cxnId="{146086F2-E560-476A-94B3-692AB70D49D4}">
      <dgm:prSet/>
      <dgm:spPr/>
      <dgm:t>
        <a:bodyPr/>
        <a:lstStyle/>
        <a:p>
          <a:endParaRPr lang="en-US" sz="1250" b="1"/>
        </a:p>
      </dgm:t>
    </dgm:pt>
    <dgm:pt modelId="{948BDFDB-66E8-40A7-8711-21E561F29085}" type="sibTrans" cxnId="{146086F2-E560-476A-94B3-692AB70D49D4}">
      <dgm:prSet/>
      <dgm:spPr/>
      <dgm:t>
        <a:bodyPr/>
        <a:lstStyle/>
        <a:p>
          <a:endParaRPr lang="en-US" sz="1250" b="1"/>
        </a:p>
      </dgm:t>
    </dgm:pt>
    <dgm:pt modelId="{75AFE5C9-1394-4FAB-AF9E-DF4398F14225}">
      <dgm:prSet phldrT="[Text]" custT="1"/>
      <dgm:spPr>
        <a:solidFill>
          <a:schemeClr val="tx2">
            <a:lumMod val="50000"/>
          </a:schemeClr>
        </a:solidFill>
        <a:ln>
          <a:solidFill>
            <a:schemeClr val="tx2"/>
          </a:solidFill>
        </a:ln>
      </dgm:spPr>
      <dgm:t>
        <a:bodyPr/>
        <a:lstStyle/>
        <a:p>
          <a:r>
            <a:rPr lang="en-US" sz="1250" b="1"/>
            <a:t>Program Impact</a:t>
          </a:r>
        </a:p>
      </dgm:t>
    </dgm:pt>
    <dgm:pt modelId="{EBAD9003-F54A-4C1B-8F20-D153E52DEAB2}" type="parTrans" cxnId="{E916F0F6-6F0E-448E-A67B-8DF12CCB9B6C}">
      <dgm:prSet/>
      <dgm:spPr/>
      <dgm:t>
        <a:bodyPr/>
        <a:lstStyle/>
        <a:p>
          <a:endParaRPr lang="en-US" sz="1250"/>
        </a:p>
      </dgm:t>
    </dgm:pt>
    <dgm:pt modelId="{BE26AE88-397E-4AB1-A0EC-F975114CA283}" type="sibTrans" cxnId="{E916F0F6-6F0E-448E-A67B-8DF12CCB9B6C}">
      <dgm:prSet/>
      <dgm:spPr/>
      <dgm:t>
        <a:bodyPr/>
        <a:lstStyle/>
        <a:p>
          <a:endParaRPr lang="en-US" sz="1250"/>
        </a:p>
      </dgm:t>
    </dgm:pt>
    <dgm:pt modelId="{A95764F7-F315-4179-947E-3B0DEF8291C2}">
      <dgm:prSet phldrT="[Text]" custT="1"/>
      <dgm:spPr>
        <a:solidFill>
          <a:schemeClr val="tx2"/>
        </a:solidFill>
        <a:ln w="15875">
          <a:solidFill>
            <a:schemeClr val="tx2"/>
          </a:solidFill>
        </a:ln>
      </dgm:spPr>
      <dgm:t>
        <a:bodyPr/>
        <a:lstStyle/>
        <a:p>
          <a:r>
            <a:rPr lang="en-US" sz="1250" b="1"/>
            <a:t>Excess Readmission Revenue by Condition</a:t>
          </a:r>
        </a:p>
      </dgm:t>
    </dgm:pt>
    <dgm:pt modelId="{A04C279C-100D-4F33-9764-D13B1A4D62CC}" type="parTrans" cxnId="{8A769618-506B-44D6-BD79-02A4ADBF91DB}">
      <dgm:prSet/>
      <dgm:spPr/>
      <dgm:t>
        <a:bodyPr/>
        <a:lstStyle/>
        <a:p>
          <a:endParaRPr lang="en-US"/>
        </a:p>
      </dgm:t>
    </dgm:pt>
    <dgm:pt modelId="{8FB53F41-5F86-4A49-8F06-B687732FEE9C}" type="sibTrans" cxnId="{8A769618-506B-44D6-BD79-02A4ADBF91DB}">
      <dgm:prSet/>
      <dgm:spPr/>
      <dgm:t>
        <a:bodyPr/>
        <a:lstStyle/>
        <a:p>
          <a:endParaRPr lang="en-US"/>
        </a:p>
      </dgm:t>
    </dgm:pt>
    <dgm:pt modelId="{9C0AE892-1CA0-4E52-99D0-955727424871}">
      <dgm:prSet phldrT="[Text]" custT="1"/>
      <dgm:spPr>
        <a:solidFill>
          <a:schemeClr val="tx2">
            <a:lumMod val="75000"/>
          </a:schemeClr>
        </a:solidFill>
        <a:ln>
          <a:solidFill>
            <a:schemeClr val="tx2"/>
          </a:solidFill>
        </a:ln>
      </dgm:spPr>
      <dgm:t>
        <a:bodyPr/>
        <a:lstStyle/>
        <a:p>
          <a:r>
            <a:rPr lang="en-US" sz="1250" b="1"/>
            <a:t>Total Excess Readmission Revenue </a:t>
          </a:r>
          <a:r>
            <a:rPr lang="en-US" sz="1200" b="0"/>
            <a:t>(all conditions)</a:t>
          </a:r>
        </a:p>
      </dgm:t>
    </dgm:pt>
    <dgm:pt modelId="{E0665C7D-212A-4888-B7AF-1A5DF1D4E1A0}" type="parTrans" cxnId="{3155DA48-08C0-4439-85E4-6EAF82F1C966}">
      <dgm:prSet/>
      <dgm:spPr/>
      <dgm:t>
        <a:bodyPr/>
        <a:lstStyle/>
        <a:p>
          <a:endParaRPr lang="en-US"/>
        </a:p>
      </dgm:t>
    </dgm:pt>
    <dgm:pt modelId="{7371FD11-C7A9-47CF-A9D8-4BC6306E9B4C}" type="sibTrans" cxnId="{3155DA48-08C0-4439-85E4-6EAF82F1C966}">
      <dgm:prSet/>
      <dgm:spPr/>
      <dgm:t>
        <a:bodyPr/>
        <a:lstStyle/>
        <a:p>
          <a:endParaRPr lang="en-US"/>
        </a:p>
      </dgm:t>
    </dgm:pt>
    <dgm:pt modelId="{3358E3EF-2408-4A4E-AA12-243E0CDD03BD}">
      <dgm:prSet custT="1"/>
      <dgm:spPr>
        <a:solidFill>
          <a:schemeClr val="accent1">
            <a:lumMod val="20000"/>
            <a:lumOff val="80000"/>
          </a:schemeClr>
        </a:solidFill>
        <a:ln w="12700">
          <a:solidFill>
            <a:schemeClr val="tx2">
              <a:lumMod val="75000"/>
            </a:schemeClr>
          </a:solidFill>
        </a:ln>
      </dgm:spPr>
      <dgm:t>
        <a:bodyPr/>
        <a:lstStyle/>
        <a:p>
          <a:r>
            <a:rPr lang="en-US" sz="1200" b="1">
              <a:solidFill>
                <a:sysClr val="windowText" lastClr="000000"/>
              </a:solidFill>
            </a:rPr>
            <a:t>National Quintile Assignments</a:t>
          </a:r>
        </a:p>
      </dgm:t>
    </dgm:pt>
    <dgm:pt modelId="{C5A352D6-6363-46EE-9D27-E9F9D725C6BC}" type="parTrans" cxnId="{80F9430B-F3B5-4DF9-8BBC-C50D302B4897}">
      <dgm:prSet/>
      <dgm:spPr/>
      <dgm:t>
        <a:bodyPr/>
        <a:lstStyle/>
        <a:p>
          <a:endParaRPr lang="en-US"/>
        </a:p>
      </dgm:t>
    </dgm:pt>
    <dgm:pt modelId="{5880F61A-6648-4FA1-8C49-D656C87CDC8F}" type="sibTrans" cxnId="{80F9430B-F3B5-4DF9-8BBC-C50D302B4897}">
      <dgm:prSet/>
      <dgm:spPr/>
      <dgm:t>
        <a:bodyPr/>
        <a:lstStyle/>
        <a:p>
          <a:endParaRPr lang="en-US"/>
        </a:p>
      </dgm:t>
    </dgm:pt>
    <dgm:pt modelId="{E270ADA3-D474-47E4-BE09-B7F56277211E}" type="pres">
      <dgm:prSet presAssocID="{7CCF6FCB-9C22-4D75-B734-4394F571680B}" presName="Name0" presStyleCnt="0">
        <dgm:presLayoutVars>
          <dgm:dir/>
          <dgm:animLvl val="lvl"/>
          <dgm:resizeHandles val="exact"/>
        </dgm:presLayoutVars>
      </dgm:prSet>
      <dgm:spPr/>
    </dgm:pt>
    <dgm:pt modelId="{7B4B0DF3-FD24-46FB-9BD6-7727AB828247}" type="pres">
      <dgm:prSet presAssocID="{3358E3EF-2408-4A4E-AA12-243E0CDD03BD}" presName="parTxOnly" presStyleLbl="node1" presStyleIdx="0" presStyleCnt="6" custLinFactNeighborX="-6039">
        <dgm:presLayoutVars>
          <dgm:chMax val="0"/>
          <dgm:chPref val="0"/>
          <dgm:bulletEnabled val="1"/>
        </dgm:presLayoutVars>
      </dgm:prSet>
      <dgm:spPr/>
    </dgm:pt>
    <dgm:pt modelId="{94F7D52B-5D26-4891-898D-EF565375D3E3}" type="pres">
      <dgm:prSet presAssocID="{5880F61A-6648-4FA1-8C49-D656C87CDC8F}" presName="parTxOnlySpace" presStyleCnt="0"/>
      <dgm:spPr/>
    </dgm:pt>
    <dgm:pt modelId="{45CAB989-20FD-44CF-ADFD-3C747E226BC1}" type="pres">
      <dgm:prSet presAssocID="{3529DB49-6C5F-44C8-9550-ACB4F0CBB962}" presName="parTxOnly" presStyleLbl="node1" presStyleIdx="1" presStyleCnt="6">
        <dgm:presLayoutVars>
          <dgm:chMax val="0"/>
          <dgm:chPref val="0"/>
          <dgm:bulletEnabled val="1"/>
        </dgm:presLayoutVars>
      </dgm:prSet>
      <dgm:spPr/>
    </dgm:pt>
    <dgm:pt modelId="{13ADAD88-6D94-47F2-BB0C-C6806C9F5B8E}" type="pres">
      <dgm:prSet presAssocID="{FEF93CFA-5430-4DBA-BE38-589E8EAE47E1}" presName="parTxOnlySpace" presStyleCnt="0"/>
      <dgm:spPr/>
    </dgm:pt>
    <dgm:pt modelId="{B63C9EA7-336B-419F-907A-A7851361F44E}" type="pres">
      <dgm:prSet presAssocID="{A95764F7-F315-4179-947E-3B0DEF8291C2}" presName="parTxOnly" presStyleLbl="node1" presStyleIdx="2" presStyleCnt="6">
        <dgm:presLayoutVars>
          <dgm:chMax val="0"/>
          <dgm:chPref val="0"/>
          <dgm:bulletEnabled val="1"/>
        </dgm:presLayoutVars>
      </dgm:prSet>
      <dgm:spPr/>
    </dgm:pt>
    <dgm:pt modelId="{A495FAE1-6A9A-4342-A090-7A3B1C968510}" type="pres">
      <dgm:prSet presAssocID="{8FB53F41-5F86-4A49-8F06-B687732FEE9C}" presName="parTxOnlySpace" presStyleCnt="0"/>
      <dgm:spPr/>
    </dgm:pt>
    <dgm:pt modelId="{ACE0987F-8D09-4A2A-88DB-DF8935065312}" type="pres">
      <dgm:prSet presAssocID="{9C0AE892-1CA0-4E52-99D0-955727424871}" presName="parTxOnly" presStyleLbl="node1" presStyleIdx="3" presStyleCnt="6">
        <dgm:presLayoutVars>
          <dgm:chMax val="0"/>
          <dgm:chPref val="0"/>
          <dgm:bulletEnabled val="1"/>
        </dgm:presLayoutVars>
      </dgm:prSet>
      <dgm:spPr/>
    </dgm:pt>
    <dgm:pt modelId="{2C68A288-9F3A-47C3-BEAA-FA31B4868A35}" type="pres">
      <dgm:prSet presAssocID="{7371FD11-C7A9-47CF-A9D8-4BC6306E9B4C}" presName="parTxOnlySpace" presStyleCnt="0"/>
      <dgm:spPr/>
    </dgm:pt>
    <dgm:pt modelId="{DC09E764-B7D4-4D67-93D1-825628168B7B}" type="pres">
      <dgm:prSet presAssocID="{AAFC9594-7334-47D6-9511-294477E1B5FC}" presName="parTxOnly" presStyleLbl="node1" presStyleIdx="4" presStyleCnt="6">
        <dgm:presLayoutVars>
          <dgm:chMax val="0"/>
          <dgm:chPref val="0"/>
          <dgm:bulletEnabled val="1"/>
        </dgm:presLayoutVars>
      </dgm:prSet>
      <dgm:spPr/>
    </dgm:pt>
    <dgm:pt modelId="{4057FB96-F948-4746-94FE-9F378C89517F}" type="pres">
      <dgm:prSet presAssocID="{948BDFDB-66E8-40A7-8711-21E561F29085}" presName="parTxOnlySpace" presStyleCnt="0"/>
      <dgm:spPr/>
    </dgm:pt>
    <dgm:pt modelId="{C91F2C7D-99E5-45FD-B510-6061F45B88B2}" type="pres">
      <dgm:prSet presAssocID="{75AFE5C9-1394-4FAB-AF9E-DF4398F14225}" presName="parTxOnly" presStyleLbl="node1" presStyleIdx="5" presStyleCnt="6">
        <dgm:presLayoutVars>
          <dgm:chMax val="0"/>
          <dgm:chPref val="0"/>
          <dgm:bulletEnabled val="1"/>
        </dgm:presLayoutVars>
      </dgm:prSet>
      <dgm:spPr/>
    </dgm:pt>
  </dgm:ptLst>
  <dgm:cxnLst>
    <dgm:cxn modelId="{80F9430B-F3B5-4DF9-8BBC-C50D302B4897}" srcId="{7CCF6FCB-9C22-4D75-B734-4394F571680B}" destId="{3358E3EF-2408-4A4E-AA12-243E0CDD03BD}" srcOrd="0" destOrd="0" parTransId="{C5A352D6-6363-46EE-9D27-E9F9D725C6BC}" sibTransId="{5880F61A-6648-4FA1-8C49-D656C87CDC8F}"/>
    <dgm:cxn modelId="{75C6B415-59A3-482D-AF24-F49952B7D70D}" type="presOf" srcId="{3358E3EF-2408-4A4E-AA12-243E0CDD03BD}" destId="{7B4B0DF3-FD24-46FB-9BD6-7727AB828247}" srcOrd="0" destOrd="0" presId="urn:microsoft.com/office/officeart/2005/8/layout/chevron1"/>
    <dgm:cxn modelId="{8A769618-506B-44D6-BD79-02A4ADBF91DB}" srcId="{7CCF6FCB-9C22-4D75-B734-4394F571680B}" destId="{A95764F7-F315-4179-947E-3B0DEF8291C2}" srcOrd="2" destOrd="0" parTransId="{A04C279C-100D-4F33-9764-D13B1A4D62CC}" sibTransId="{8FB53F41-5F86-4A49-8F06-B687732FEE9C}"/>
    <dgm:cxn modelId="{3155DA48-08C0-4439-85E4-6EAF82F1C966}" srcId="{7CCF6FCB-9C22-4D75-B734-4394F571680B}" destId="{9C0AE892-1CA0-4E52-99D0-955727424871}" srcOrd="3" destOrd="0" parTransId="{E0665C7D-212A-4888-B7AF-1A5DF1D4E1A0}" sibTransId="{7371FD11-C7A9-47CF-A9D8-4BC6306E9B4C}"/>
    <dgm:cxn modelId="{A812684B-B6D2-4F59-B26C-8E27C81B8F42}" type="presOf" srcId="{3529DB49-6C5F-44C8-9550-ACB4F0CBB962}" destId="{45CAB989-20FD-44CF-ADFD-3C747E226BC1}" srcOrd="0" destOrd="0" presId="urn:microsoft.com/office/officeart/2005/8/layout/chevron1"/>
    <dgm:cxn modelId="{A2037278-705A-46D6-85BF-6C3C351EA34F}" type="presOf" srcId="{75AFE5C9-1394-4FAB-AF9E-DF4398F14225}" destId="{C91F2C7D-99E5-45FD-B510-6061F45B88B2}" srcOrd="0" destOrd="0" presId="urn:microsoft.com/office/officeart/2005/8/layout/chevron1"/>
    <dgm:cxn modelId="{516CBE81-B8B7-4FC8-8E76-247D8931CFC9}" type="presOf" srcId="{AAFC9594-7334-47D6-9511-294477E1B5FC}" destId="{DC09E764-B7D4-4D67-93D1-825628168B7B}" srcOrd="0" destOrd="0" presId="urn:microsoft.com/office/officeart/2005/8/layout/chevron1"/>
    <dgm:cxn modelId="{DDC23888-339E-4DF1-90FF-0E11A54521F8}" type="presOf" srcId="{9C0AE892-1CA0-4E52-99D0-955727424871}" destId="{ACE0987F-8D09-4A2A-88DB-DF8935065312}" srcOrd="0" destOrd="0" presId="urn:microsoft.com/office/officeart/2005/8/layout/chevron1"/>
    <dgm:cxn modelId="{DAA7178F-A7F9-4880-AE9C-65C29F1CB951}" type="presOf" srcId="{7CCF6FCB-9C22-4D75-B734-4394F571680B}" destId="{E270ADA3-D474-47E4-BE09-B7F56277211E}" srcOrd="0" destOrd="0" presId="urn:microsoft.com/office/officeart/2005/8/layout/chevron1"/>
    <dgm:cxn modelId="{F129D5BB-0C4C-4EA3-AC94-0E035E48C91E}" srcId="{7CCF6FCB-9C22-4D75-B734-4394F571680B}" destId="{3529DB49-6C5F-44C8-9550-ACB4F0CBB962}" srcOrd="1" destOrd="0" parTransId="{D4908C9C-AEDF-4274-8E91-7B6DE88C69A2}" sibTransId="{FEF93CFA-5430-4DBA-BE38-589E8EAE47E1}"/>
    <dgm:cxn modelId="{939A25F0-1B07-4885-97AE-407C47A879CD}" type="presOf" srcId="{A95764F7-F315-4179-947E-3B0DEF8291C2}" destId="{B63C9EA7-336B-419F-907A-A7851361F44E}" srcOrd="0" destOrd="0" presId="urn:microsoft.com/office/officeart/2005/8/layout/chevron1"/>
    <dgm:cxn modelId="{146086F2-E560-476A-94B3-692AB70D49D4}" srcId="{7CCF6FCB-9C22-4D75-B734-4394F571680B}" destId="{AAFC9594-7334-47D6-9511-294477E1B5FC}" srcOrd="4" destOrd="0" parTransId="{73DD982F-F70A-4765-8EEF-0B0741BE79B6}" sibTransId="{948BDFDB-66E8-40A7-8711-21E561F29085}"/>
    <dgm:cxn modelId="{E916F0F6-6F0E-448E-A67B-8DF12CCB9B6C}" srcId="{7CCF6FCB-9C22-4D75-B734-4394F571680B}" destId="{75AFE5C9-1394-4FAB-AF9E-DF4398F14225}" srcOrd="5" destOrd="0" parTransId="{EBAD9003-F54A-4C1B-8F20-D153E52DEAB2}" sibTransId="{BE26AE88-397E-4AB1-A0EC-F975114CA283}"/>
    <dgm:cxn modelId="{946EDE26-D93A-4F12-AE72-9E0E7AE74AF1}" type="presParOf" srcId="{E270ADA3-D474-47E4-BE09-B7F56277211E}" destId="{7B4B0DF3-FD24-46FB-9BD6-7727AB828247}" srcOrd="0" destOrd="0" presId="urn:microsoft.com/office/officeart/2005/8/layout/chevron1"/>
    <dgm:cxn modelId="{467BB673-783F-4F8B-BD5C-03B28AD24A88}" type="presParOf" srcId="{E270ADA3-D474-47E4-BE09-B7F56277211E}" destId="{94F7D52B-5D26-4891-898D-EF565375D3E3}" srcOrd="1" destOrd="0" presId="urn:microsoft.com/office/officeart/2005/8/layout/chevron1"/>
    <dgm:cxn modelId="{F40A6C70-4DDF-46E7-9F8B-109EBE69030A}" type="presParOf" srcId="{E270ADA3-D474-47E4-BE09-B7F56277211E}" destId="{45CAB989-20FD-44CF-ADFD-3C747E226BC1}" srcOrd="2" destOrd="0" presId="urn:microsoft.com/office/officeart/2005/8/layout/chevron1"/>
    <dgm:cxn modelId="{7D68D445-355E-4AC7-A6FF-0CA44FD8660C}" type="presParOf" srcId="{E270ADA3-D474-47E4-BE09-B7F56277211E}" destId="{13ADAD88-6D94-47F2-BB0C-C6806C9F5B8E}" srcOrd="3" destOrd="0" presId="urn:microsoft.com/office/officeart/2005/8/layout/chevron1"/>
    <dgm:cxn modelId="{824F8D45-D7FF-4B71-AB06-973D1A254381}" type="presParOf" srcId="{E270ADA3-D474-47E4-BE09-B7F56277211E}" destId="{B63C9EA7-336B-419F-907A-A7851361F44E}" srcOrd="4" destOrd="0" presId="urn:microsoft.com/office/officeart/2005/8/layout/chevron1"/>
    <dgm:cxn modelId="{AF8959D7-A80C-4D9C-99B4-B70656039641}" type="presParOf" srcId="{E270ADA3-D474-47E4-BE09-B7F56277211E}" destId="{A495FAE1-6A9A-4342-A090-7A3B1C968510}" srcOrd="5" destOrd="0" presId="urn:microsoft.com/office/officeart/2005/8/layout/chevron1"/>
    <dgm:cxn modelId="{3F081D85-3D77-49ED-A284-816F1C498143}" type="presParOf" srcId="{E270ADA3-D474-47E4-BE09-B7F56277211E}" destId="{ACE0987F-8D09-4A2A-88DB-DF8935065312}" srcOrd="6" destOrd="0" presId="urn:microsoft.com/office/officeart/2005/8/layout/chevron1"/>
    <dgm:cxn modelId="{717EFB28-A472-49A1-978C-4AE021D12E59}" type="presParOf" srcId="{E270ADA3-D474-47E4-BE09-B7F56277211E}" destId="{2C68A288-9F3A-47C3-BEAA-FA31B4868A35}" srcOrd="7" destOrd="0" presId="urn:microsoft.com/office/officeart/2005/8/layout/chevron1"/>
    <dgm:cxn modelId="{002010BD-E4F2-48DB-8612-100C6A0004CE}" type="presParOf" srcId="{E270ADA3-D474-47E4-BE09-B7F56277211E}" destId="{DC09E764-B7D4-4D67-93D1-825628168B7B}" srcOrd="8" destOrd="0" presId="urn:microsoft.com/office/officeart/2005/8/layout/chevron1"/>
    <dgm:cxn modelId="{6BA0DA47-0D8D-449D-985D-E5DDEE73EB14}" type="presParOf" srcId="{E270ADA3-D474-47E4-BE09-B7F56277211E}" destId="{4057FB96-F948-4746-94FE-9F378C89517F}" srcOrd="9" destOrd="0" presId="urn:microsoft.com/office/officeart/2005/8/layout/chevron1"/>
    <dgm:cxn modelId="{D2D491B0-FFCB-4E4A-81A4-4DB19ED64DD2}" type="presParOf" srcId="{E270ADA3-D474-47E4-BE09-B7F56277211E}" destId="{C91F2C7D-99E5-45FD-B510-6061F45B88B2}" srcOrd="10" destOrd="0" presId="urn:microsoft.com/office/officeart/2005/8/layout/chevron1"/>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7CCF6FCB-9C22-4D75-B734-4394F571680B}" type="doc">
      <dgm:prSet loTypeId="urn:microsoft.com/office/officeart/2005/8/layout/chevron1" loCatId="process" qsTypeId="urn:microsoft.com/office/officeart/2005/8/quickstyle/simple1" qsCatId="simple" csTypeId="urn:microsoft.com/office/officeart/2005/8/colors/accent1_2" csCatId="accent1" phldr="1"/>
      <dgm:spPr/>
    </dgm:pt>
    <dgm:pt modelId="{3529DB49-6C5F-44C8-9550-ACB4F0CBB962}">
      <dgm:prSet phldrT="[Text]" custT="1"/>
      <dgm:spPr>
        <a:solidFill>
          <a:schemeClr val="tx2">
            <a:lumMod val="40000"/>
            <a:lumOff val="60000"/>
          </a:schemeClr>
        </a:solidFill>
        <a:ln w="15875">
          <a:solidFill>
            <a:schemeClr val="tx2"/>
          </a:solidFill>
        </a:ln>
      </dgm:spPr>
      <dgm:t>
        <a:bodyPr/>
        <a:lstStyle/>
        <a:p>
          <a:r>
            <a:rPr lang="en-US" sz="1200" b="1">
              <a:solidFill>
                <a:sysClr val="windowText" lastClr="000000"/>
              </a:solidFill>
            </a:rPr>
            <a:t>Measure Scores</a:t>
          </a:r>
          <a:endParaRPr lang="en-US" sz="1400" b="1">
            <a:solidFill>
              <a:sysClr val="windowText" lastClr="000000"/>
            </a:solidFill>
          </a:endParaRPr>
        </a:p>
      </dgm:t>
    </dgm:pt>
    <dgm:pt modelId="{D4908C9C-AEDF-4274-8E91-7B6DE88C69A2}" type="parTrans" cxnId="{F129D5BB-0C4C-4EA3-AC94-0E035E48C91E}">
      <dgm:prSet/>
      <dgm:spPr/>
      <dgm:t>
        <a:bodyPr/>
        <a:lstStyle/>
        <a:p>
          <a:endParaRPr lang="en-US" sz="1250" b="1"/>
        </a:p>
      </dgm:t>
    </dgm:pt>
    <dgm:pt modelId="{FEF93CFA-5430-4DBA-BE38-589E8EAE47E1}" type="sibTrans" cxnId="{F129D5BB-0C4C-4EA3-AC94-0E035E48C91E}">
      <dgm:prSet/>
      <dgm:spPr/>
      <dgm:t>
        <a:bodyPr/>
        <a:lstStyle/>
        <a:p>
          <a:endParaRPr lang="en-US" sz="1250" b="1"/>
        </a:p>
      </dgm:t>
    </dgm:pt>
    <dgm:pt modelId="{AAFC9594-7334-47D6-9511-294477E1B5FC}">
      <dgm:prSet phldrT="[Text]" custT="1"/>
      <dgm:spPr>
        <a:solidFill>
          <a:schemeClr val="tx2">
            <a:lumMod val="75000"/>
          </a:schemeClr>
        </a:solidFill>
        <a:ln>
          <a:solidFill>
            <a:schemeClr val="tx2"/>
          </a:solidFill>
        </a:ln>
      </dgm:spPr>
      <dgm:t>
        <a:bodyPr/>
        <a:lstStyle/>
        <a:p>
          <a:r>
            <a:rPr lang="en-US" sz="1250" b="1"/>
            <a:t>Top Quartile/1.0% Penalty Determination</a:t>
          </a:r>
        </a:p>
      </dgm:t>
    </dgm:pt>
    <dgm:pt modelId="{73DD982F-F70A-4765-8EEF-0B0741BE79B6}" type="parTrans" cxnId="{146086F2-E560-476A-94B3-692AB70D49D4}">
      <dgm:prSet/>
      <dgm:spPr/>
      <dgm:t>
        <a:bodyPr/>
        <a:lstStyle/>
        <a:p>
          <a:endParaRPr lang="en-US" sz="1250" b="1"/>
        </a:p>
      </dgm:t>
    </dgm:pt>
    <dgm:pt modelId="{948BDFDB-66E8-40A7-8711-21E561F29085}" type="sibTrans" cxnId="{146086F2-E560-476A-94B3-692AB70D49D4}">
      <dgm:prSet/>
      <dgm:spPr/>
      <dgm:t>
        <a:bodyPr/>
        <a:lstStyle/>
        <a:p>
          <a:endParaRPr lang="en-US" sz="1250" b="1"/>
        </a:p>
      </dgm:t>
    </dgm:pt>
    <dgm:pt modelId="{75AFE5C9-1394-4FAB-AF9E-DF4398F14225}">
      <dgm:prSet phldrT="[Text]" custT="1"/>
      <dgm:spPr>
        <a:solidFill>
          <a:schemeClr val="tx2">
            <a:lumMod val="50000"/>
          </a:schemeClr>
        </a:solidFill>
        <a:ln>
          <a:solidFill>
            <a:schemeClr val="tx2"/>
          </a:solidFill>
        </a:ln>
      </dgm:spPr>
      <dgm:t>
        <a:bodyPr/>
        <a:lstStyle/>
        <a:p>
          <a:r>
            <a:rPr lang="en-US" sz="1250" b="1"/>
            <a:t>Annual Program Impact</a:t>
          </a:r>
        </a:p>
      </dgm:t>
    </dgm:pt>
    <dgm:pt modelId="{EBAD9003-F54A-4C1B-8F20-D153E52DEAB2}" type="parTrans" cxnId="{E916F0F6-6F0E-448E-A67B-8DF12CCB9B6C}">
      <dgm:prSet/>
      <dgm:spPr/>
      <dgm:t>
        <a:bodyPr/>
        <a:lstStyle/>
        <a:p>
          <a:endParaRPr lang="en-US" sz="1250"/>
        </a:p>
      </dgm:t>
    </dgm:pt>
    <dgm:pt modelId="{BE26AE88-397E-4AB1-A0EC-F975114CA283}" type="sibTrans" cxnId="{E916F0F6-6F0E-448E-A67B-8DF12CCB9B6C}">
      <dgm:prSet/>
      <dgm:spPr/>
      <dgm:t>
        <a:bodyPr/>
        <a:lstStyle/>
        <a:p>
          <a:endParaRPr lang="en-US" sz="1250"/>
        </a:p>
      </dgm:t>
    </dgm:pt>
    <dgm:pt modelId="{9C0AE892-1CA0-4E52-99D0-955727424871}">
      <dgm:prSet phldrT="[Text]" custT="1"/>
      <dgm:spPr>
        <a:solidFill>
          <a:schemeClr val="tx2">
            <a:lumMod val="75000"/>
          </a:schemeClr>
        </a:solidFill>
        <a:ln>
          <a:solidFill>
            <a:schemeClr val="tx2"/>
          </a:solidFill>
        </a:ln>
      </dgm:spPr>
      <dgm:t>
        <a:bodyPr/>
        <a:lstStyle/>
        <a:p>
          <a:r>
            <a:rPr lang="en-US" sz="1250" b="1"/>
            <a:t>Total HAC Score</a:t>
          </a:r>
          <a:endParaRPr lang="en-US" sz="1200" b="0"/>
        </a:p>
      </dgm:t>
    </dgm:pt>
    <dgm:pt modelId="{E0665C7D-212A-4888-B7AF-1A5DF1D4E1A0}" type="parTrans" cxnId="{3155DA48-08C0-4439-85E4-6EAF82F1C966}">
      <dgm:prSet/>
      <dgm:spPr/>
      <dgm:t>
        <a:bodyPr/>
        <a:lstStyle/>
        <a:p>
          <a:endParaRPr lang="en-US"/>
        </a:p>
      </dgm:t>
    </dgm:pt>
    <dgm:pt modelId="{7371FD11-C7A9-47CF-A9D8-4BC6306E9B4C}" type="sibTrans" cxnId="{3155DA48-08C0-4439-85E4-6EAF82F1C966}">
      <dgm:prSet/>
      <dgm:spPr/>
      <dgm:t>
        <a:bodyPr/>
        <a:lstStyle/>
        <a:p>
          <a:endParaRPr lang="en-US"/>
        </a:p>
      </dgm:t>
    </dgm:pt>
    <dgm:pt modelId="{E270ADA3-D474-47E4-BE09-B7F56277211E}" type="pres">
      <dgm:prSet presAssocID="{7CCF6FCB-9C22-4D75-B734-4394F571680B}" presName="Name0" presStyleCnt="0">
        <dgm:presLayoutVars>
          <dgm:dir/>
          <dgm:animLvl val="lvl"/>
          <dgm:resizeHandles val="exact"/>
        </dgm:presLayoutVars>
      </dgm:prSet>
      <dgm:spPr/>
    </dgm:pt>
    <dgm:pt modelId="{45CAB989-20FD-44CF-ADFD-3C747E226BC1}" type="pres">
      <dgm:prSet presAssocID="{3529DB49-6C5F-44C8-9550-ACB4F0CBB962}" presName="parTxOnly" presStyleLbl="node1" presStyleIdx="0" presStyleCnt="4" custLinFactX="-11482" custLinFactNeighborX="-100000" custLinFactNeighborY="1489">
        <dgm:presLayoutVars>
          <dgm:chMax val="0"/>
          <dgm:chPref val="0"/>
          <dgm:bulletEnabled val="1"/>
        </dgm:presLayoutVars>
      </dgm:prSet>
      <dgm:spPr/>
    </dgm:pt>
    <dgm:pt modelId="{13ADAD88-6D94-47F2-BB0C-C6806C9F5B8E}" type="pres">
      <dgm:prSet presAssocID="{FEF93CFA-5430-4DBA-BE38-589E8EAE47E1}" presName="parTxOnlySpace" presStyleCnt="0"/>
      <dgm:spPr/>
    </dgm:pt>
    <dgm:pt modelId="{ACE0987F-8D09-4A2A-88DB-DF8935065312}" type="pres">
      <dgm:prSet presAssocID="{9C0AE892-1CA0-4E52-99D0-955727424871}" presName="parTxOnly" presStyleLbl="node1" presStyleIdx="1" presStyleCnt="4">
        <dgm:presLayoutVars>
          <dgm:chMax val="0"/>
          <dgm:chPref val="0"/>
          <dgm:bulletEnabled val="1"/>
        </dgm:presLayoutVars>
      </dgm:prSet>
      <dgm:spPr/>
    </dgm:pt>
    <dgm:pt modelId="{2C68A288-9F3A-47C3-BEAA-FA31B4868A35}" type="pres">
      <dgm:prSet presAssocID="{7371FD11-C7A9-47CF-A9D8-4BC6306E9B4C}" presName="parTxOnlySpace" presStyleCnt="0"/>
      <dgm:spPr/>
    </dgm:pt>
    <dgm:pt modelId="{DC09E764-B7D4-4D67-93D1-825628168B7B}" type="pres">
      <dgm:prSet presAssocID="{AAFC9594-7334-47D6-9511-294477E1B5FC}" presName="parTxOnly" presStyleLbl="node1" presStyleIdx="2" presStyleCnt="4">
        <dgm:presLayoutVars>
          <dgm:chMax val="0"/>
          <dgm:chPref val="0"/>
          <dgm:bulletEnabled val="1"/>
        </dgm:presLayoutVars>
      </dgm:prSet>
      <dgm:spPr/>
    </dgm:pt>
    <dgm:pt modelId="{4057FB96-F948-4746-94FE-9F378C89517F}" type="pres">
      <dgm:prSet presAssocID="{948BDFDB-66E8-40A7-8711-21E561F29085}" presName="parTxOnlySpace" presStyleCnt="0"/>
      <dgm:spPr/>
    </dgm:pt>
    <dgm:pt modelId="{C91F2C7D-99E5-45FD-B510-6061F45B88B2}" type="pres">
      <dgm:prSet presAssocID="{75AFE5C9-1394-4FAB-AF9E-DF4398F14225}" presName="parTxOnly" presStyleLbl="node1" presStyleIdx="3" presStyleCnt="4">
        <dgm:presLayoutVars>
          <dgm:chMax val="0"/>
          <dgm:chPref val="0"/>
          <dgm:bulletEnabled val="1"/>
        </dgm:presLayoutVars>
      </dgm:prSet>
      <dgm:spPr/>
    </dgm:pt>
  </dgm:ptLst>
  <dgm:cxnLst>
    <dgm:cxn modelId="{E0520A23-B46C-4F5A-8339-C4A729F62F2A}" type="presOf" srcId="{9C0AE892-1CA0-4E52-99D0-955727424871}" destId="{ACE0987F-8D09-4A2A-88DB-DF8935065312}" srcOrd="0" destOrd="0" presId="urn:microsoft.com/office/officeart/2005/8/layout/chevron1"/>
    <dgm:cxn modelId="{3155DA48-08C0-4439-85E4-6EAF82F1C966}" srcId="{7CCF6FCB-9C22-4D75-B734-4394F571680B}" destId="{9C0AE892-1CA0-4E52-99D0-955727424871}" srcOrd="1" destOrd="0" parTransId="{E0665C7D-212A-4888-B7AF-1A5DF1D4E1A0}" sibTransId="{7371FD11-C7A9-47CF-A9D8-4BC6306E9B4C}"/>
    <dgm:cxn modelId="{F129D5BB-0C4C-4EA3-AC94-0E035E48C91E}" srcId="{7CCF6FCB-9C22-4D75-B734-4394F571680B}" destId="{3529DB49-6C5F-44C8-9550-ACB4F0CBB962}" srcOrd="0" destOrd="0" parTransId="{D4908C9C-AEDF-4274-8E91-7B6DE88C69A2}" sibTransId="{FEF93CFA-5430-4DBA-BE38-589E8EAE47E1}"/>
    <dgm:cxn modelId="{C650B6D0-89E8-4C04-BC8B-E53CBBE47106}" type="presOf" srcId="{AAFC9594-7334-47D6-9511-294477E1B5FC}" destId="{DC09E764-B7D4-4D67-93D1-825628168B7B}" srcOrd="0" destOrd="0" presId="urn:microsoft.com/office/officeart/2005/8/layout/chevron1"/>
    <dgm:cxn modelId="{20D820D5-302B-4C6C-85EB-CA20343FC953}" type="presOf" srcId="{3529DB49-6C5F-44C8-9550-ACB4F0CBB962}" destId="{45CAB989-20FD-44CF-ADFD-3C747E226BC1}" srcOrd="0" destOrd="0" presId="urn:microsoft.com/office/officeart/2005/8/layout/chevron1"/>
    <dgm:cxn modelId="{CCD72EE3-9BA7-481B-9C86-589F30A2AD24}" type="presOf" srcId="{7CCF6FCB-9C22-4D75-B734-4394F571680B}" destId="{E270ADA3-D474-47E4-BE09-B7F56277211E}" srcOrd="0" destOrd="0" presId="urn:microsoft.com/office/officeart/2005/8/layout/chevron1"/>
    <dgm:cxn modelId="{146086F2-E560-476A-94B3-692AB70D49D4}" srcId="{7CCF6FCB-9C22-4D75-B734-4394F571680B}" destId="{AAFC9594-7334-47D6-9511-294477E1B5FC}" srcOrd="2" destOrd="0" parTransId="{73DD982F-F70A-4765-8EEF-0B0741BE79B6}" sibTransId="{948BDFDB-66E8-40A7-8711-21E561F29085}"/>
    <dgm:cxn modelId="{67BB55F3-B3B6-4FD7-BDDA-167B166392C9}" type="presOf" srcId="{75AFE5C9-1394-4FAB-AF9E-DF4398F14225}" destId="{C91F2C7D-99E5-45FD-B510-6061F45B88B2}" srcOrd="0" destOrd="0" presId="urn:microsoft.com/office/officeart/2005/8/layout/chevron1"/>
    <dgm:cxn modelId="{E916F0F6-6F0E-448E-A67B-8DF12CCB9B6C}" srcId="{7CCF6FCB-9C22-4D75-B734-4394F571680B}" destId="{75AFE5C9-1394-4FAB-AF9E-DF4398F14225}" srcOrd="3" destOrd="0" parTransId="{EBAD9003-F54A-4C1B-8F20-D153E52DEAB2}" sibTransId="{BE26AE88-397E-4AB1-A0EC-F975114CA283}"/>
    <dgm:cxn modelId="{30C05439-E671-465F-81A1-E29B509A5EAD}" type="presParOf" srcId="{E270ADA3-D474-47E4-BE09-B7F56277211E}" destId="{45CAB989-20FD-44CF-ADFD-3C747E226BC1}" srcOrd="0" destOrd="0" presId="urn:microsoft.com/office/officeart/2005/8/layout/chevron1"/>
    <dgm:cxn modelId="{B266A3FA-A471-4ADB-9575-9053099D20FD}" type="presParOf" srcId="{E270ADA3-D474-47E4-BE09-B7F56277211E}" destId="{13ADAD88-6D94-47F2-BB0C-C6806C9F5B8E}" srcOrd="1" destOrd="0" presId="urn:microsoft.com/office/officeart/2005/8/layout/chevron1"/>
    <dgm:cxn modelId="{98FA8D2F-1519-4E5F-B2EB-952DD96C51E3}" type="presParOf" srcId="{E270ADA3-D474-47E4-BE09-B7F56277211E}" destId="{ACE0987F-8D09-4A2A-88DB-DF8935065312}" srcOrd="2" destOrd="0" presId="urn:microsoft.com/office/officeart/2005/8/layout/chevron1"/>
    <dgm:cxn modelId="{E74C06C3-D94B-482F-9E70-2814C638F313}" type="presParOf" srcId="{E270ADA3-D474-47E4-BE09-B7F56277211E}" destId="{2C68A288-9F3A-47C3-BEAA-FA31B4868A35}" srcOrd="3" destOrd="0" presId="urn:microsoft.com/office/officeart/2005/8/layout/chevron1"/>
    <dgm:cxn modelId="{C8736AF0-AE9F-4769-93C1-E7C5997B32A1}" type="presParOf" srcId="{E270ADA3-D474-47E4-BE09-B7F56277211E}" destId="{DC09E764-B7D4-4D67-93D1-825628168B7B}" srcOrd="4" destOrd="0" presId="urn:microsoft.com/office/officeart/2005/8/layout/chevron1"/>
    <dgm:cxn modelId="{AF23AAC7-6F49-43B8-98BE-CBC5210CA4C3}" type="presParOf" srcId="{E270ADA3-D474-47E4-BE09-B7F56277211E}" destId="{4057FB96-F948-4746-94FE-9F378C89517F}" srcOrd="5" destOrd="0" presId="urn:microsoft.com/office/officeart/2005/8/layout/chevron1"/>
    <dgm:cxn modelId="{B507B844-9A9B-41CC-9713-3CB651493B4E}" type="presParOf" srcId="{E270ADA3-D474-47E4-BE09-B7F56277211E}" destId="{C91F2C7D-99E5-45FD-B510-6061F45B88B2}" srcOrd="6" destOrd="0" presId="urn:microsoft.com/office/officeart/2005/8/layout/chevron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2887B43-5D15-4A7D-BD5D-B2A63C5B83FF}">
      <dsp:nvSpPr>
        <dsp:cNvPr id="0" name=""/>
        <dsp:cNvSpPr/>
      </dsp:nvSpPr>
      <dsp:spPr>
        <a:xfrm>
          <a:off x="0" y="221739"/>
          <a:ext cx="1815703" cy="726281"/>
        </a:xfrm>
        <a:prstGeom prst="chevron">
          <a:avLst/>
        </a:prstGeom>
        <a:solidFill>
          <a:srgbClr val="DCE6F2"/>
        </a:solidFill>
        <a:ln w="15875" cap="flat" cmpd="sng" algn="ctr">
          <a:solidFill>
            <a:schemeClr val="tx2"/>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2007" tIns="17336" rIns="17336" bIns="17336" numCol="1" spcCol="1270" anchor="ctr" anchorCtr="0">
          <a:noAutofit/>
        </a:bodyPr>
        <a:lstStyle/>
        <a:p>
          <a:pPr marL="0" lvl="0" indent="0" algn="ctr" defTabSz="555625">
            <a:lnSpc>
              <a:spcPct val="90000"/>
            </a:lnSpc>
            <a:spcBef>
              <a:spcPct val="0"/>
            </a:spcBef>
            <a:spcAft>
              <a:spcPct val="35000"/>
            </a:spcAft>
            <a:buNone/>
          </a:pPr>
          <a:r>
            <a:rPr lang="en-US" sz="1250" b="1" kern="1200">
              <a:solidFill>
                <a:sysClr val="windowText" lastClr="000000"/>
              </a:solidFill>
            </a:rPr>
            <a:t>Measure Scores</a:t>
          </a:r>
        </a:p>
      </dsp:txBody>
      <dsp:txXfrm>
        <a:off x="363141" y="221739"/>
        <a:ext cx="1089422" cy="726281"/>
      </dsp:txXfrm>
    </dsp:sp>
    <dsp:sp modelId="{45CAB989-20FD-44CF-ADFD-3C747E226BC1}">
      <dsp:nvSpPr>
        <dsp:cNvPr id="0" name=""/>
        <dsp:cNvSpPr/>
      </dsp:nvSpPr>
      <dsp:spPr>
        <a:xfrm>
          <a:off x="1634132" y="221739"/>
          <a:ext cx="1815703" cy="726281"/>
        </a:xfrm>
        <a:prstGeom prst="chevron">
          <a:avLst/>
        </a:prstGeom>
        <a:solidFill>
          <a:schemeClr val="tx2">
            <a:lumMod val="40000"/>
            <a:lumOff val="60000"/>
          </a:schemeClr>
        </a:solidFill>
        <a:ln w="15875" cap="flat" cmpd="sng" algn="ctr">
          <a:solidFill>
            <a:schemeClr val="tx2"/>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2007" tIns="17336" rIns="17336" bIns="17336" numCol="1" spcCol="1270" anchor="ctr" anchorCtr="0">
          <a:noAutofit/>
        </a:bodyPr>
        <a:lstStyle/>
        <a:p>
          <a:pPr marL="0" lvl="0" indent="0" algn="ctr" defTabSz="555625">
            <a:lnSpc>
              <a:spcPct val="90000"/>
            </a:lnSpc>
            <a:spcBef>
              <a:spcPct val="0"/>
            </a:spcBef>
            <a:spcAft>
              <a:spcPct val="35000"/>
            </a:spcAft>
            <a:buNone/>
          </a:pPr>
          <a:r>
            <a:rPr lang="en-US" sz="1250" b="1" kern="1200">
              <a:solidFill>
                <a:sysClr val="windowText" lastClr="000000"/>
              </a:solidFill>
            </a:rPr>
            <a:t>Domain </a:t>
          </a:r>
        </a:p>
        <a:p>
          <a:pPr marL="0" lvl="0" indent="0" algn="ctr" defTabSz="555625">
            <a:lnSpc>
              <a:spcPct val="90000"/>
            </a:lnSpc>
            <a:spcBef>
              <a:spcPct val="0"/>
            </a:spcBef>
            <a:spcAft>
              <a:spcPct val="35000"/>
            </a:spcAft>
            <a:buNone/>
          </a:pPr>
          <a:r>
            <a:rPr lang="en-US" sz="1250" b="1" kern="1200">
              <a:solidFill>
                <a:sysClr val="windowText" lastClr="000000"/>
              </a:solidFill>
            </a:rPr>
            <a:t>Scores</a:t>
          </a:r>
        </a:p>
      </dsp:txBody>
      <dsp:txXfrm>
        <a:off x="1997273" y="221739"/>
        <a:ext cx="1089422" cy="726281"/>
      </dsp:txXfrm>
    </dsp:sp>
    <dsp:sp modelId="{EF8574C9-4731-4FFF-B2AD-FE7806CA9FDA}">
      <dsp:nvSpPr>
        <dsp:cNvPr id="0" name=""/>
        <dsp:cNvSpPr/>
      </dsp:nvSpPr>
      <dsp:spPr>
        <a:xfrm>
          <a:off x="3268265" y="221739"/>
          <a:ext cx="1815703" cy="726281"/>
        </a:xfrm>
        <a:prstGeom prst="chevron">
          <a:avLst/>
        </a:prstGeom>
        <a:solidFill>
          <a:schemeClr val="tx2">
            <a:lumMod val="60000"/>
            <a:lumOff val="40000"/>
          </a:schemeClr>
        </a:solidFill>
        <a:ln w="15875" cap="flat" cmpd="sng" algn="ctr">
          <a:solidFill>
            <a:schemeClr val="tx2">
              <a:lumMod val="75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marL="0" lvl="0" indent="0" algn="ctr" defTabSz="488950">
            <a:lnSpc>
              <a:spcPct val="90000"/>
            </a:lnSpc>
            <a:spcBef>
              <a:spcPct val="0"/>
            </a:spcBef>
            <a:spcAft>
              <a:spcPct val="35000"/>
            </a:spcAft>
            <a:buNone/>
          </a:pPr>
          <a:r>
            <a:rPr lang="en-US" sz="1100" b="1" kern="1200"/>
            <a:t>Total Performance Score</a:t>
          </a:r>
        </a:p>
      </dsp:txBody>
      <dsp:txXfrm>
        <a:off x="3631406" y="221739"/>
        <a:ext cx="1089422" cy="726281"/>
      </dsp:txXfrm>
    </dsp:sp>
    <dsp:sp modelId="{EE642AC4-437C-4BAB-9A70-9FF3193FA778}">
      <dsp:nvSpPr>
        <dsp:cNvPr id="0" name=""/>
        <dsp:cNvSpPr/>
      </dsp:nvSpPr>
      <dsp:spPr>
        <a:xfrm>
          <a:off x="4902398" y="221739"/>
          <a:ext cx="1815703" cy="726281"/>
        </a:xfrm>
        <a:prstGeom prst="chevron">
          <a:avLst/>
        </a:prstGeom>
        <a:solidFill>
          <a:srgbClr val="3176C9"/>
        </a:solidFill>
        <a:ln w="15875" cap="flat" cmpd="sng" algn="ctr">
          <a:solidFill>
            <a:schemeClr val="tx2">
              <a:lumMod val="75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2007" tIns="17336" rIns="17336" bIns="17336" numCol="1" spcCol="1270" anchor="ctr" anchorCtr="0">
          <a:noAutofit/>
        </a:bodyPr>
        <a:lstStyle/>
        <a:p>
          <a:pPr marL="0" lvl="0" indent="0" algn="ctr" defTabSz="555625">
            <a:lnSpc>
              <a:spcPct val="90000"/>
            </a:lnSpc>
            <a:spcBef>
              <a:spcPct val="0"/>
            </a:spcBef>
            <a:spcAft>
              <a:spcPct val="35000"/>
            </a:spcAft>
            <a:buNone/>
          </a:pPr>
          <a:r>
            <a:rPr lang="en-US" sz="1250" b="1" kern="1200"/>
            <a:t>Payout Percentage</a:t>
          </a:r>
        </a:p>
      </dsp:txBody>
      <dsp:txXfrm>
        <a:off x="5265539" y="221739"/>
        <a:ext cx="1089422" cy="726281"/>
      </dsp:txXfrm>
    </dsp:sp>
    <dsp:sp modelId="{6B225299-FCA5-4216-9751-BD22B7EF3857}">
      <dsp:nvSpPr>
        <dsp:cNvPr id="0" name=""/>
        <dsp:cNvSpPr/>
      </dsp:nvSpPr>
      <dsp:spPr>
        <a:xfrm>
          <a:off x="6536531" y="221739"/>
          <a:ext cx="1815703" cy="726281"/>
        </a:xfrm>
        <a:prstGeom prst="chevron">
          <a:avLst/>
        </a:prstGeom>
        <a:solidFill>
          <a:schemeClr val="tx2"/>
        </a:solidFill>
        <a:ln w="15875" cap="flat" cmpd="sng" algn="ctr">
          <a:solidFill>
            <a:schemeClr val="tx2"/>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2007" tIns="17336" rIns="17336" bIns="17336" numCol="1" spcCol="1270" anchor="ctr" anchorCtr="0">
          <a:noAutofit/>
        </a:bodyPr>
        <a:lstStyle/>
        <a:p>
          <a:pPr marL="0" lvl="0" indent="0" algn="ctr" defTabSz="555625">
            <a:lnSpc>
              <a:spcPct val="90000"/>
            </a:lnSpc>
            <a:spcBef>
              <a:spcPct val="0"/>
            </a:spcBef>
            <a:spcAft>
              <a:spcPct val="35000"/>
            </a:spcAft>
            <a:buNone/>
          </a:pPr>
          <a:r>
            <a:rPr lang="en-US" sz="1250" b="1" kern="1200"/>
            <a:t>VBP Slope</a:t>
          </a:r>
        </a:p>
      </dsp:txBody>
      <dsp:txXfrm>
        <a:off x="6899672" y="221739"/>
        <a:ext cx="1089422" cy="726281"/>
      </dsp:txXfrm>
    </dsp:sp>
    <dsp:sp modelId="{DC09E764-B7D4-4D67-93D1-825628168B7B}">
      <dsp:nvSpPr>
        <dsp:cNvPr id="0" name=""/>
        <dsp:cNvSpPr/>
      </dsp:nvSpPr>
      <dsp:spPr>
        <a:xfrm>
          <a:off x="8170664" y="221739"/>
          <a:ext cx="1815703" cy="726281"/>
        </a:xfrm>
        <a:prstGeom prst="chevron">
          <a:avLst/>
        </a:prstGeom>
        <a:solidFill>
          <a:schemeClr val="tx2">
            <a:lumMod val="75000"/>
          </a:schemeClr>
        </a:solidFill>
        <a:ln w="25400" cap="flat" cmpd="sng" algn="ctr">
          <a:solidFill>
            <a:schemeClr val="tx2"/>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2007" tIns="17336" rIns="17336" bIns="17336" numCol="1" spcCol="1270" anchor="ctr" anchorCtr="0">
          <a:noAutofit/>
        </a:bodyPr>
        <a:lstStyle/>
        <a:p>
          <a:pPr marL="0" lvl="0" indent="0" algn="ctr" defTabSz="555625">
            <a:lnSpc>
              <a:spcPct val="90000"/>
            </a:lnSpc>
            <a:spcBef>
              <a:spcPct val="0"/>
            </a:spcBef>
            <a:spcAft>
              <a:spcPct val="35000"/>
            </a:spcAft>
            <a:buNone/>
          </a:pPr>
          <a:r>
            <a:rPr lang="en-US" sz="1250" b="1" kern="1200"/>
            <a:t>Adjustment Factor</a:t>
          </a:r>
        </a:p>
      </dsp:txBody>
      <dsp:txXfrm>
        <a:off x="8533805" y="221739"/>
        <a:ext cx="1089422" cy="726281"/>
      </dsp:txXfrm>
    </dsp:sp>
    <dsp:sp modelId="{C91F2C7D-99E5-45FD-B510-6061F45B88B2}">
      <dsp:nvSpPr>
        <dsp:cNvPr id="0" name=""/>
        <dsp:cNvSpPr/>
      </dsp:nvSpPr>
      <dsp:spPr>
        <a:xfrm>
          <a:off x="9804796" y="221739"/>
          <a:ext cx="1815703" cy="726281"/>
        </a:xfrm>
        <a:prstGeom prst="chevron">
          <a:avLst/>
        </a:prstGeom>
        <a:solidFill>
          <a:schemeClr val="tx2">
            <a:lumMod val="50000"/>
          </a:schemeClr>
        </a:solidFill>
        <a:ln w="25400" cap="flat" cmpd="sng" algn="ctr">
          <a:solidFill>
            <a:schemeClr val="tx2"/>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2007" tIns="17336" rIns="17336" bIns="17336" numCol="1" spcCol="1270" anchor="ctr" anchorCtr="0">
          <a:noAutofit/>
        </a:bodyPr>
        <a:lstStyle/>
        <a:p>
          <a:pPr marL="0" lvl="0" indent="0" algn="ctr" defTabSz="555625">
            <a:lnSpc>
              <a:spcPct val="90000"/>
            </a:lnSpc>
            <a:spcBef>
              <a:spcPct val="0"/>
            </a:spcBef>
            <a:spcAft>
              <a:spcPct val="35000"/>
            </a:spcAft>
            <a:buNone/>
          </a:pPr>
          <a:r>
            <a:rPr lang="en-US" sz="1250" b="1" kern="1200"/>
            <a:t>Program Impact</a:t>
          </a:r>
        </a:p>
      </dsp:txBody>
      <dsp:txXfrm>
        <a:off x="10167937" y="221739"/>
        <a:ext cx="1089422" cy="726281"/>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B4B0DF3-FD24-46FB-9BD6-7727AB828247}">
      <dsp:nvSpPr>
        <dsp:cNvPr id="0" name=""/>
        <dsp:cNvSpPr/>
      </dsp:nvSpPr>
      <dsp:spPr>
        <a:xfrm>
          <a:off x="0" y="0"/>
          <a:ext cx="2233209" cy="607483"/>
        </a:xfrm>
        <a:prstGeom prst="chevron">
          <a:avLst/>
        </a:prstGeom>
        <a:solidFill>
          <a:schemeClr val="accent1">
            <a:lumMod val="20000"/>
            <a:lumOff val="80000"/>
          </a:schemeClr>
        </a:solidFill>
        <a:ln w="12700" cap="flat" cmpd="sng" algn="ctr">
          <a:solidFill>
            <a:schemeClr val="tx2">
              <a:lumMod val="75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006" tIns="16002" rIns="16002" bIns="16002" numCol="1" spcCol="1270" anchor="ctr" anchorCtr="0">
          <a:noAutofit/>
        </a:bodyPr>
        <a:lstStyle/>
        <a:p>
          <a:pPr marL="0" lvl="0" indent="0" algn="ctr" defTabSz="533400">
            <a:lnSpc>
              <a:spcPct val="90000"/>
            </a:lnSpc>
            <a:spcBef>
              <a:spcPct val="0"/>
            </a:spcBef>
            <a:spcAft>
              <a:spcPct val="35000"/>
            </a:spcAft>
            <a:buNone/>
          </a:pPr>
          <a:r>
            <a:rPr lang="en-US" sz="1200" b="1" kern="1200">
              <a:solidFill>
                <a:sysClr val="windowText" lastClr="000000"/>
              </a:solidFill>
            </a:rPr>
            <a:t>National Quintile Assignments</a:t>
          </a:r>
        </a:p>
      </dsp:txBody>
      <dsp:txXfrm>
        <a:off x="303742" y="0"/>
        <a:ext cx="1625726" cy="607483"/>
      </dsp:txXfrm>
    </dsp:sp>
    <dsp:sp modelId="{45CAB989-20FD-44CF-ADFD-3C747E226BC1}">
      <dsp:nvSpPr>
        <dsp:cNvPr id="0" name=""/>
        <dsp:cNvSpPr/>
      </dsp:nvSpPr>
      <dsp:spPr>
        <a:xfrm>
          <a:off x="2015891" y="0"/>
          <a:ext cx="2233209" cy="607483"/>
        </a:xfrm>
        <a:prstGeom prst="chevron">
          <a:avLst/>
        </a:prstGeom>
        <a:solidFill>
          <a:schemeClr val="tx2">
            <a:lumMod val="40000"/>
            <a:lumOff val="60000"/>
          </a:schemeClr>
        </a:solidFill>
        <a:ln w="15875" cap="flat" cmpd="sng" algn="ctr">
          <a:solidFill>
            <a:schemeClr val="tx2"/>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006" tIns="16002" rIns="16002" bIns="16002" numCol="1" spcCol="1270" anchor="ctr" anchorCtr="0">
          <a:noAutofit/>
        </a:bodyPr>
        <a:lstStyle/>
        <a:p>
          <a:pPr marL="0" lvl="0" indent="0" algn="ctr" defTabSz="533400">
            <a:lnSpc>
              <a:spcPct val="90000"/>
            </a:lnSpc>
            <a:spcBef>
              <a:spcPct val="0"/>
            </a:spcBef>
            <a:spcAft>
              <a:spcPct val="35000"/>
            </a:spcAft>
            <a:buNone/>
          </a:pPr>
          <a:r>
            <a:rPr lang="en-US" sz="1200" b="1" kern="1200">
              <a:solidFill>
                <a:sysClr val="windowText" lastClr="000000"/>
              </a:solidFill>
            </a:rPr>
            <a:t>Excess Readmission Ratios by Condition</a:t>
          </a:r>
          <a:endParaRPr lang="en-US" sz="1400" b="1" kern="1200">
            <a:solidFill>
              <a:sysClr val="windowText" lastClr="000000"/>
            </a:solidFill>
          </a:endParaRPr>
        </a:p>
      </dsp:txBody>
      <dsp:txXfrm>
        <a:off x="2319633" y="0"/>
        <a:ext cx="1625726" cy="607483"/>
      </dsp:txXfrm>
    </dsp:sp>
    <dsp:sp modelId="{B63C9EA7-336B-419F-907A-A7851361F44E}">
      <dsp:nvSpPr>
        <dsp:cNvPr id="0" name=""/>
        <dsp:cNvSpPr/>
      </dsp:nvSpPr>
      <dsp:spPr>
        <a:xfrm>
          <a:off x="4025780" y="0"/>
          <a:ext cx="2233209" cy="607483"/>
        </a:xfrm>
        <a:prstGeom prst="chevron">
          <a:avLst/>
        </a:prstGeom>
        <a:solidFill>
          <a:schemeClr val="tx2"/>
        </a:solidFill>
        <a:ln w="15875" cap="flat" cmpd="sng" algn="ctr">
          <a:solidFill>
            <a:schemeClr val="tx2"/>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2007" tIns="17336" rIns="17336" bIns="17336" numCol="1" spcCol="1270" anchor="ctr" anchorCtr="0">
          <a:noAutofit/>
        </a:bodyPr>
        <a:lstStyle/>
        <a:p>
          <a:pPr marL="0" lvl="0" indent="0" algn="ctr" defTabSz="555625">
            <a:lnSpc>
              <a:spcPct val="90000"/>
            </a:lnSpc>
            <a:spcBef>
              <a:spcPct val="0"/>
            </a:spcBef>
            <a:spcAft>
              <a:spcPct val="35000"/>
            </a:spcAft>
            <a:buNone/>
          </a:pPr>
          <a:r>
            <a:rPr lang="en-US" sz="1250" b="1" kern="1200"/>
            <a:t>Excess Readmission Revenue by Condition</a:t>
          </a:r>
        </a:p>
      </dsp:txBody>
      <dsp:txXfrm>
        <a:off x="4329522" y="0"/>
        <a:ext cx="1625726" cy="607483"/>
      </dsp:txXfrm>
    </dsp:sp>
    <dsp:sp modelId="{ACE0987F-8D09-4A2A-88DB-DF8935065312}">
      <dsp:nvSpPr>
        <dsp:cNvPr id="0" name=""/>
        <dsp:cNvSpPr/>
      </dsp:nvSpPr>
      <dsp:spPr>
        <a:xfrm>
          <a:off x="6035668" y="0"/>
          <a:ext cx="2233209" cy="607483"/>
        </a:xfrm>
        <a:prstGeom prst="chevron">
          <a:avLst/>
        </a:prstGeom>
        <a:solidFill>
          <a:schemeClr val="tx2">
            <a:lumMod val="75000"/>
          </a:schemeClr>
        </a:solidFill>
        <a:ln w="25400" cap="flat" cmpd="sng" algn="ctr">
          <a:solidFill>
            <a:schemeClr val="tx2"/>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2007" tIns="17336" rIns="17336" bIns="17336" numCol="1" spcCol="1270" anchor="ctr" anchorCtr="0">
          <a:noAutofit/>
        </a:bodyPr>
        <a:lstStyle/>
        <a:p>
          <a:pPr marL="0" lvl="0" indent="0" algn="ctr" defTabSz="555625">
            <a:lnSpc>
              <a:spcPct val="90000"/>
            </a:lnSpc>
            <a:spcBef>
              <a:spcPct val="0"/>
            </a:spcBef>
            <a:spcAft>
              <a:spcPct val="35000"/>
            </a:spcAft>
            <a:buNone/>
          </a:pPr>
          <a:r>
            <a:rPr lang="en-US" sz="1250" b="1" kern="1200"/>
            <a:t>Total Excess Readmission Revenue </a:t>
          </a:r>
          <a:r>
            <a:rPr lang="en-US" sz="1200" b="0" kern="1200"/>
            <a:t>(all conditions)</a:t>
          </a:r>
        </a:p>
      </dsp:txBody>
      <dsp:txXfrm>
        <a:off x="6339410" y="0"/>
        <a:ext cx="1625726" cy="607483"/>
      </dsp:txXfrm>
    </dsp:sp>
    <dsp:sp modelId="{DC09E764-B7D4-4D67-93D1-825628168B7B}">
      <dsp:nvSpPr>
        <dsp:cNvPr id="0" name=""/>
        <dsp:cNvSpPr/>
      </dsp:nvSpPr>
      <dsp:spPr>
        <a:xfrm>
          <a:off x="8045556" y="0"/>
          <a:ext cx="2233209" cy="607483"/>
        </a:xfrm>
        <a:prstGeom prst="chevron">
          <a:avLst/>
        </a:prstGeom>
        <a:solidFill>
          <a:schemeClr val="tx2">
            <a:lumMod val="75000"/>
          </a:schemeClr>
        </a:solidFill>
        <a:ln w="25400" cap="flat" cmpd="sng" algn="ctr">
          <a:solidFill>
            <a:schemeClr val="tx2"/>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2007" tIns="17336" rIns="17336" bIns="17336" numCol="1" spcCol="1270" anchor="ctr" anchorCtr="0">
          <a:noAutofit/>
        </a:bodyPr>
        <a:lstStyle/>
        <a:p>
          <a:pPr marL="0" lvl="0" indent="0" algn="ctr" defTabSz="555625">
            <a:lnSpc>
              <a:spcPct val="90000"/>
            </a:lnSpc>
            <a:spcBef>
              <a:spcPct val="0"/>
            </a:spcBef>
            <a:spcAft>
              <a:spcPct val="35000"/>
            </a:spcAft>
            <a:buNone/>
          </a:pPr>
          <a:r>
            <a:rPr lang="en-US" sz="1250" b="1" kern="1200"/>
            <a:t>RRP Adjustment Factor</a:t>
          </a:r>
        </a:p>
      </dsp:txBody>
      <dsp:txXfrm>
        <a:off x="8349298" y="0"/>
        <a:ext cx="1625726" cy="607483"/>
      </dsp:txXfrm>
    </dsp:sp>
    <dsp:sp modelId="{C91F2C7D-99E5-45FD-B510-6061F45B88B2}">
      <dsp:nvSpPr>
        <dsp:cNvPr id="0" name=""/>
        <dsp:cNvSpPr/>
      </dsp:nvSpPr>
      <dsp:spPr>
        <a:xfrm>
          <a:off x="10055445" y="0"/>
          <a:ext cx="2233209" cy="607483"/>
        </a:xfrm>
        <a:prstGeom prst="chevron">
          <a:avLst/>
        </a:prstGeom>
        <a:solidFill>
          <a:schemeClr val="tx2">
            <a:lumMod val="50000"/>
          </a:schemeClr>
        </a:solidFill>
        <a:ln w="25400" cap="flat" cmpd="sng" algn="ctr">
          <a:solidFill>
            <a:schemeClr val="tx2"/>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2007" tIns="17336" rIns="17336" bIns="17336" numCol="1" spcCol="1270" anchor="ctr" anchorCtr="0">
          <a:noAutofit/>
        </a:bodyPr>
        <a:lstStyle/>
        <a:p>
          <a:pPr marL="0" lvl="0" indent="0" algn="ctr" defTabSz="555625">
            <a:lnSpc>
              <a:spcPct val="90000"/>
            </a:lnSpc>
            <a:spcBef>
              <a:spcPct val="0"/>
            </a:spcBef>
            <a:spcAft>
              <a:spcPct val="35000"/>
            </a:spcAft>
            <a:buNone/>
          </a:pPr>
          <a:r>
            <a:rPr lang="en-US" sz="1250" b="1" kern="1200"/>
            <a:t>Program Impact</a:t>
          </a:r>
        </a:p>
      </dsp:txBody>
      <dsp:txXfrm>
        <a:off x="10359187" y="0"/>
        <a:ext cx="1625726" cy="607483"/>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5CAB989-20FD-44CF-ADFD-3C747E226BC1}">
      <dsp:nvSpPr>
        <dsp:cNvPr id="0" name=""/>
        <dsp:cNvSpPr/>
      </dsp:nvSpPr>
      <dsp:spPr>
        <a:xfrm>
          <a:off x="0" y="0"/>
          <a:ext cx="3665580" cy="710838"/>
        </a:xfrm>
        <a:prstGeom prst="chevron">
          <a:avLst/>
        </a:prstGeom>
        <a:solidFill>
          <a:schemeClr val="tx2">
            <a:lumMod val="40000"/>
            <a:lumOff val="60000"/>
          </a:schemeClr>
        </a:solidFill>
        <a:ln w="15875" cap="flat" cmpd="sng" algn="ctr">
          <a:solidFill>
            <a:schemeClr val="tx2"/>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006" tIns="16002" rIns="16002" bIns="16002" numCol="1" spcCol="1270" anchor="ctr" anchorCtr="0">
          <a:noAutofit/>
        </a:bodyPr>
        <a:lstStyle/>
        <a:p>
          <a:pPr marL="0" lvl="0" indent="0" algn="ctr" defTabSz="533400">
            <a:lnSpc>
              <a:spcPct val="90000"/>
            </a:lnSpc>
            <a:spcBef>
              <a:spcPct val="0"/>
            </a:spcBef>
            <a:spcAft>
              <a:spcPct val="35000"/>
            </a:spcAft>
            <a:buNone/>
          </a:pPr>
          <a:r>
            <a:rPr lang="en-US" sz="1200" b="1" kern="1200">
              <a:solidFill>
                <a:sysClr val="windowText" lastClr="000000"/>
              </a:solidFill>
            </a:rPr>
            <a:t>Measure Scores</a:t>
          </a:r>
          <a:endParaRPr lang="en-US" sz="1400" b="1" kern="1200">
            <a:solidFill>
              <a:sysClr val="windowText" lastClr="000000"/>
            </a:solidFill>
          </a:endParaRPr>
        </a:p>
      </dsp:txBody>
      <dsp:txXfrm>
        <a:off x="355419" y="0"/>
        <a:ext cx="2954742" cy="710838"/>
      </dsp:txXfrm>
    </dsp:sp>
    <dsp:sp modelId="{ACE0987F-8D09-4A2A-88DB-DF8935065312}">
      <dsp:nvSpPr>
        <dsp:cNvPr id="0" name=""/>
        <dsp:cNvSpPr/>
      </dsp:nvSpPr>
      <dsp:spPr>
        <a:xfrm>
          <a:off x="3305319" y="0"/>
          <a:ext cx="3665580" cy="710838"/>
        </a:xfrm>
        <a:prstGeom prst="chevron">
          <a:avLst/>
        </a:prstGeom>
        <a:solidFill>
          <a:schemeClr val="tx2">
            <a:lumMod val="75000"/>
          </a:schemeClr>
        </a:solidFill>
        <a:ln w="25400" cap="flat" cmpd="sng" algn="ctr">
          <a:solidFill>
            <a:schemeClr val="tx2"/>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2007" tIns="17336" rIns="17336" bIns="17336" numCol="1" spcCol="1270" anchor="ctr" anchorCtr="0">
          <a:noAutofit/>
        </a:bodyPr>
        <a:lstStyle/>
        <a:p>
          <a:pPr marL="0" lvl="0" indent="0" algn="ctr" defTabSz="555625">
            <a:lnSpc>
              <a:spcPct val="90000"/>
            </a:lnSpc>
            <a:spcBef>
              <a:spcPct val="0"/>
            </a:spcBef>
            <a:spcAft>
              <a:spcPct val="35000"/>
            </a:spcAft>
            <a:buNone/>
          </a:pPr>
          <a:r>
            <a:rPr lang="en-US" sz="1250" b="1" kern="1200"/>
            <a:t>Total HAC Score</a:t>
          </a:r>
          <a:endParaRPr lang="en-US" sz="1200" b="0" kern="1200"/>
        </a:p>
      </dsp:txBody>
      <dsp:txXfrm>
        <a:off x="3660738" y="0"/>
        <a:ext cx="2954742" cy="710838"/>
      </dsp:txXfrm>
    </dsp:sp>
    <dsp:sp modelId="{DC09E764-B7D4-4D67-93D1-825628168B7B}">
      <dsp:nvSpPr>
        <dsp:cNvPr id="0" name=""/>
        <dsp:cNvSpPr/>
      </dsp:nvSpPr>
      <dsp:spPr>
        <a:xfrm>
          <a:off x="6604341" y="0"/>
          <a:ext cx="3665580" cy="710838"/>
        </a:xfrm>
        <a:prstGeom prst="chevron">
          <a:avLst/>
        </a:prstGeom>
        <a:solidFill>
          <a:schemeClr val="tx2">
            <a:lumMod val="75000"/>
          </a:schemeClr>
        </a:solidFill>
        <a:ln w="25400" cap="flat" cmpd="sng" algn="ctr">
          <a:solidFill>
            <a:schemeClr val="tx2"/>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2007" tIns="17336" rIns="17336" bIns="17336" numCol="1" spcCol="1270" anchor="ctr" anchorCtr="0">
          <a:noAutofit/>
        </a:bodyPr>
        <a:lstStyle/>
        <a:p>
          <a:pPr marL="0" lvl="0" indent="0" algn="ctr" defTabSz="555625">
            <a:lnSpc>
              <a:spcPct val="90000"/>
            </a:lnSpc>
            <a:spcBef>
              <a:spcPct val="0"/>
            </a:spcBef>
            <a:spcAft>
              <a:spcPct val="35000"/>
            </a:spcAft>
            <a:buNone/>
          </a:pPr>
          <a:r>
            <a:rPr lang="en-US" sz="1250" b="1" kern="1200"/>
            <a:t>Top Quartile/1.0% Penalty Determination</a:t>
          </a:r>
        </a:p>
      </dsp:txBody>
      <dsp:txXfrm>
        <a:off x="6959760" y="0"/>
        <a:ext cx="2954742" cy="710838"/>
      </dsp:txXfrm>
    </dsp:sp>
    <dsp:sp modelId="{C91F2C7D-99E5-45FD-B510-6061F45B88B2}">
      <dsp:nvSpPr>
        <dsp:cNvPr id="0" name=""/>
        <dsp:cNvSpPr/>
      </dsp:nvSpPr>
      <dsp:spPr>
        <a:xfrm>
          <a:off x="9903363" y="0"/>
          <a:ext cx="3665580" cy="710838"/>
        </a:xfrm>
        <a:prstGeom prst="chevron">
          <a:avLst/>
        </a:prstGeom>
        <a:solidFill>
          <a:schemeClr val="tx2">
            <a:lumMod val="50000"/>
          </a:schemeClr>
        </a:solidFill>
        <a:ln w="25400" cap="flat" cmpd="sng" algn="ctr">
          <a:solidFill>
            <a:schemeClr val="tx2"/>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2007" tIns="17336" rIns="17336" bIns="17336" numCol="1" spcCol="1270" anchor="ctr" anchorCtr="0">
          <a:noAutofit/>
        </a:bodyPr>
        <a:lstStyle/>
        <a:p>
          <a:pPr marL="0" lvl="0" indent="0" algn="ctr" defTabSz="555625">
            <a:lnSpc>
              <a:spcPct val="90000"/>
            </a:lnSpc>
            <a:spcBef>
              <a:spcPct val="0"/>
            </a:spcBef>
            <a:spcAft>
              <a:spcPct val="35000"/>
            </a:spcAft>
            <a:buNone/>
          </a:pPr>
          <a:r>
            <a:rPr lang="en-US" sz="1250" b="1" kern="1200"/>
            <a:t>Annual Program Impact</a:t>
          </a:r>
        </a:p>
      </dsp:txBody>
      <dsp:txXfrm>
        <a:off x="10258782" y="0"/>
        <a:ext cx="2954742" cy="710838"/>
      </dsp:txXfrm>
    </dsp:sp>
  </dsp:spTree>
</dsp:drawing>
</file>

<file path=xl/diagrams/layout1.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2.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3.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0.xml.rels><?xml version="1.0" encoding="UTF-8" standalone="yes"?>
<Relationships xmlns="http://schemas.openxmlformats.org/package/2006/relationships"><Relationship Id="rId8" Type="http://schemas.openxmlformats.org/officeDocument/2006/relationships/image" Target="../media/image15.png"/><Relationship Id="rId3" Type="http://schemas.openxmlformats.org/officeDocument/2006/relationships/diagramLayout" Target="../diagrams/layout2.xml"/><Relationship Id="rId7" Type="http://schemas.openxmlformats.org/officeDocument/2006/relationships/image" Target="../media/image14.emf"/><Relationship Id="rId2" Type="http://schemas.openxmlformats.org/officeDocument/2006/relationships/diagramData" Target="../diagrams/data2.xml"/><Relationship Id="rId1" Type="http://schemas.openxmlformats.org/officeDocument/2006/relationships/chart" Target="../charts/chart4.xml"/><Relationship Id="rId6" Type="http://schemas.microsoft.com/office/2007/relationships/diagramDrawing" Target="../diagrams/drawing2.xml"/><Relationship Id="rId5" Type="http://schemas.openxmlformats.org/officeDocument/2006/relationships/diagramColors" Target="../diagrams/colors2.xml"/><Relationship Id="rId4" Type="http://schemas.openxmlformats.org/officeDocument/2006/relationships/diagramQuickStyle" Target="../diagrams/quickStyle2.xml"/></Relationships>
</file>

<file path=xl/drawings/_rels/drawing12.xml.rels><?xml version="1.0" encoding="UTF-8" standalone="yes"?>
<Relationships xmlns="http://schemas.openxmlformats.org/package/2006/relationships"><Relationship Id="rId3" Type="http://schemas.openxmlformats.org/officeDocument/2006/relationships/diagramQuickStyle" Target="../diagrams/quickStyle3.xml"/><Relationship Id="rId7" Type="http://schemas.openxmlformats.org/officeDocument/2006/relationships/image" Target="../media/image18.emf"/><Relationship Id="rId2" Type="http://schemas.openxmlformats.org/officeDocument/2006/relationships/diagramLayout" Target="../diagrams/layout3.xml"/><Relationship Id="rId1" Type="http://schemas.openxmlformats.org/officeDocument/2006/relationships/diagramData" Target="../diagrams/data3.xml"/><Relationship Id="rId6" Type="http://schemas.openxmlformats.org/officeDocument/2006/relationships/image" Target="../media/image17.emf"/><Relationship Id="rId5" Type="http://schemas.microsoft.com/office/2007/relationships/diagramDrawing" Target="../diagrams/drawing3.xml"/><Relationship Id="rId4" Type="http://schemas.openxmlformats.org/officeDocument/2006/relationships/diagramColors" Target="../diagrams/colors3.xml"/></Relationships>
</file>

<file path=xl/drawings/_rels/drawing3.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diagramQuickStyle" Target="../diagrams/quickStyle1.xml"/><Relationship Id="rId7" Type="http://schemas.openxmlformats.org/officeDocument/2006/relationships/image" Target="../media/image2.pn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10" Type="http://schemas.openxmlformats.org/officeDocument/2006/relationships/image" Target="../media/image5.emf"/><Relationship Id="rId4" Type="http://schemas.openxmlformats.org/officeDocument/2006/relationships/diagramColors" Target="../diagrams/colors1.xml"/><Relationship Id="rId9" Type="http://schemas.openxmlformats.org/officeDocument/2006/relationships/image" Target="../media/image4.emf"/></Relationships>
</file>

<file path=xl/drawings/_rels/drawing4.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chart" Target="../charts/chart3.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7.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3.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6.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20.emf"/><Relationship Id="rId1" Type="http://schemas.openxmlformats.org/officeDocument/2006/relationships/image" Target="../media/image19.emf"/></Relationships>
</file>

<file path=xl/drawings/drawing1.xml><?xml version="1.0" encoding="utf-8"?>
<xdr:wsDr xmlns:xdr="http://schemas.openxmlformats.org/drawingml/2006/spreadsheetDrawing" xmlns:a="http://schemas.openxmlformats.org/drawingml/2006/main">
  <xdr:twoCellAnchor>
    <xdr:from>
      <xdr:col>0</xdr:col>
      <xdr:colOff>180975</xdr:colOff>
      <xdr:row>5</xdr:row>
      <xdr:rowOff>47625</xdr:rowOff>
    </xdr:from>
    <xdr:to>
      <xdr:col>14</xdr:col>
      <xdr:colOff>542925</xdr:colOff>
      <xdr:row>19</xdr:row>
      <xdr:rowOff>152400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80975" y="952500"/>
          <a:ext cx="9963150" cy="2638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The</a:t>
          </a:r>
          <a:r>
            <a:rPr lang="en-US" sz="1100" b="0" i="0" u="none" strike="noStrike" baseline="0">
              <a:solidFill>
                <a:schemeClr val="dk1"/>
              </a:solidFill>
              <a:effectLst/>
              <a:latin typeface="+mn-lt"/>
              <a:ea typeface="+mn-ea"/>
              <a:cs typeface="+mn-cs"/>
            </a:rPr>
            <a:t> information provided in this matrix was updated as </a:t>
          </a:r>
          <a:r>
            <a:rPr lang="en-US" sz="1100" b="0" i="0" u="none" strike="noStrike" baseline="0">
              <a:solidFill>
                <a:sysClr val="windowText" lastClr="000000"/>
              </a:solidFill>
              <a:effectLst/>
              <a:latin typeface="+mn-lt"/>
              <a:ea typeface="+mn-ea"/>
              <a:cs typeface="+mn-cs"/>
            </a:rPr>
            <a:t>of December 21, 2020</a:t>
          </a:r>
        </a:p>
        <a:p>
          <a:endParaRPr lang="en-US" sz="1100" b="0" i="0" u="none" strike="noStrike" baseline="0">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The matrix provides updates to Federal requirements for hospitals and post-acute care providers. The information is compiled from various sources including CMS final rules, the National Quality Forum, and others. Tabs are listed for each quality reporting program, as well as a tab that lists the combined measures across each program. In addition, reference guides are included for the hospital Value Based Purchasing (VBP) program, Readmissions Reduction Program (RRP), and Hosptials Acquired Conditions Penalty Program. </a:t>
          </a:r>
        </a:p>
        <a:p>
          <a:endParaRPr lang="en-US" sz="1100" b="0" i="0" u="none" strike="noStrike" baseline="0">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Measures that have been removed from reporting programs may be included as hidden rows in the matrix. Columns for payment years before federal fiscal year (FFY) 2018 or calendar year </a:t>
          </a:r>
          <a:r>
            <a:rPr lang="en-US" sz="1100" b="0" i="0" u="none" strike="noStrike" baseline="0">
              <a:solidFill>
                <a:sysClr val="windowText" lastClr="000000"/>
              </a:solidFill>
              <a:effectLst/>
              <a:latin typeface="+mn-lt"/>
              <a:ea typeface="+mn-ea"/>
              <a:cs typeface="+mn-cs"/>
            </a:rPr>
            <a:t>(CY) 2020 </a:t>
          </a:r>
          <a:r>
            <a:rPr lang="en-US" sz="1100" b="0" i="0" u="none" strike="noStrike" baseline="0">
              <a:solidFill>
                <a:schemeClr val="dk1"/>
              </a:solidFill>
              <a:effectLst/>
              <a:latin typeface="+mn-lt"/>
              <a:ea typeface="+mn-ea"/>
              <a:cs typeface="+mn-cs"/>
            </a:rPr>
            <a:t>may have been hidden, but remain in the spreadsheet. Rows containing measures previously included in federal programs but removed for payment years before FFY 2018 and CY 2020 have also been hidden.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Questions or comments regarding information contained in the matrix should be directed to Megan Howard,</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mhoward@calhospital.org.</a:t>
          </a:r>
          <a:r>
            <a:rPr lang="en-US" sz="1100" b="0" i="0" u="none" strike="noStrike" baseline="0">
              <a:solidFill>
                <a:schemeClr val="dk1"/>
              </a:solidFill>
              <a:effectLst/>
              <a:latin typeface="+mn-lt"/>
              <a:ea typeface="+mn-ea"/>
              <a:cs typeface="+mn-cs"/>
            </a:rPr>
            <a:t> </a:t>
          </a:r>
        </a:p>
        <a:p>
          <a:endParaRPr lang="en-US" sz="1100" b="0" i="0" u="none" strike="noStrike" baseline="0">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Because information regarding quality measures changes often, please refer to the last edited date at included in the footer of each tab. CHA will edit each program following the issuance of final rules updating the programs.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52487</xdr:colOff>
      <xdr:row>11</xdr:row>
      <xdr:rowOff>10584</xdr:rowOff>
    </xdr:from>
    <xdr:to>
      <xdr:col>5</xdr:col>
      <xdr:colOff>4508282</xdr:colOff>
      <xdr:row>26</xdr:row>
      <xdr:rowOff>75161</xdr:rowOff>
    </xdr:to>
    <xdr:graphicFrame macro="">
      <xdr:nvGraphicFramePr>
        <xdr:cNvPr id="2" name="Chart 1">
          <a:extLst>
            <a:ext uri="{FF2B5EF4-FFF2-40B4-BE49-F238E27FC236}">
              <a16:creationId xmlns:a16="http://schemas.microsoft.com/office/drawing/2014/main" id="{F118FD0D-731F-4709-B1C2-4BBAC3C660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8</xdr:row>
      <xdr:rowOff>84667</xdr:rowOff>
    </xdr:from>
    <xdr:to>
      <xdr:col>5</xdr:col>
      <xdr:colOff>4624916</xdr:colOff>
      <xdr:row>8</xdr:row>
      <xdr:rowOff>698500</xdr:rowOff>
    </xdr:to>
    <xdr:graphicFrame macro="">
      <xdr:nvGraphicFramePr>
        <xdr:cNvPr id="3" name="Diagram 2">
          <a:extLst>
            <a:ext uri="{FF2B5EF4-FFF2-40B4-BE49-F238E27FC236}">
              <a16:creationId xmlns:a16="http://schemas.microsoft.com/office/drawing/2014/main" id="{08541A74-38E4-40FE-8EEB-F8FB14D85246}"/>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mc:AlternateContent xmlns:mc="http://schemas.openxmlformats.org/markup-compatibility/2006">
    <mc:Choice xmlns:a14="http://schemas.microsoft.com/office/drawing/2010/main" Requires="a14">
      <xdr:oneCellAnchor>
        <xdr:from>
          <xdr:col>1</xdr:col>
          <xdr:colOff>87426</xdr:colOff>
          <xdr:row>35</xdr:row>
          <xdr:rowOff>6704</xdr:rowOff>
        </xdr:from>
        <xdr:ext cx="15529152" cy="4116161"/>
        <xdr:pic>
          <xdr:nvPicPr>
            <xdr:cNvPr id="4" name="Picture 16">
              <a:extLst>
                <a:ext uri="{FF2B5EF4-FFF2-40B4-BE49-F238E27FC236}">
                  <a16:creationId xmlns:a16="http://schemas.microsoft.com/office/drawing/2014/main" id="{D784A460-36AB-436A-8DE4-B500B57C2DF8}"/>
                </a:ext>
              </a:extLst>
            </xdr:cNvPr>
            <xdr:cNvPicPr>
              <a:picLocks noChangeAspect="1" noChangeArrowheads="1"/>
              <a:extLst>
                <a:ext uri="{84589F7E-364E-4C9E-8A38-B11213B215E9}">
                  <a14:cameraTool cellRange="'[5]RRP Timeline'!$Z$2:$DD$13" spid="_x0000_s73760"/>
                </a:ext>
              </a:extLst>
            </xdr:cNvPicPr>
          </xdr:nvPicPr>
          <xdr:blipFill>
            <a:blip xmlns:r="http://schemas.openxmlformats.org/officeDocument/2006/relationships" r:embed="rId7"/>
            <a:stretch>
              <a:fillRect/>
            </a:stretch>
          </xdr:blipFill>
          <xdr:spPr bwMode="auto">
            <a:xfrm>
              <a:off x="722426" y="10748787"/>
              <a:ext cx="15529152" cy="4116161"/>
            </a:xfrm>
            <a:prstGeom prst="rect">
              <a:avLst/>
            </a:prstGeom>
            <a:solidFill>
              <a:schemeClr val="bg1"/>
            </a:solidFill>
            <a:ln w="9525">
              <a:solidFill>
                <a:srgbClr val="000000"/>
              </a:solidFill>
              <a:miter lim="800000"/>
              <a:headEnd/>
              <a:tailEnd/>
            </a:ln>
          </xdr:spPr>
        </xdr:pic>
        <xdr:clientData/>
      </xdr:oneCellAnchor>
    </mc:Choice>
    <mc:Fallback/>
  </mc:AlternateContent>
  <xdr:twoCellAnchor>
    <xdr:from>
      <xdr:col>5</xdr:col>
      <xdr:colOff>1187025</xdr:colOff>
      <xdr:row>18</xdr:row>
      <xdr:rowOff>377470</xdr:rowOff>
    </xdr:from>
    <xdr:to>
      <xdr:col>5</xdr:col>
      <xdr:colOff>2768970</xdr:colOff>
      <xdr:row>20</xdr:row>
      <xdr:rowOff>123038</xdr:rowOff>
    </xdr:to>
    <xdr:sp macro="" textlink="">
      <xdr:nvSpPr>
        <xdr:cNvPr id="5" name="TextBox 1">
          <a:extLst>
            <a:ext uri="{FF2B5EF4-FFF2-40B4-BE49-F238E27FC236}">
              <a16:creationId xmlns:a16="http://schemas.microsoft.com/office/drawing/2014/main" id="{973F8309-1E40-44E0-8582-2DC4F6D1D97B}"/>
            </a:ext>
          </a:extLst>
        </xdr:cNvPr>
        <xdr:cNvSpPr txBox="1"/>
      </xdr:nvSpPr>
      <xdr:spPr>
        <a:xfrm>
          <a:off x="3714325" y="3441345"/>
          <a:ext cx="795" cy="30436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200" b="1">
              <a:solidFill>
                <a:schemeClr val="bg1"/>
              </a:solidFill>
            </a:rPr>
            <a:t>PN:</a:t>
          </a:r>
        </a:p>
        <a:p>
          <a:pPr algn="ctr"/>
          <a:r>
            <a:rPr lang="en-US" sz="1200" b="1">
              <a:solidFill>
                <a:schemeClr val="bg1"/>
              </a:solidFill>
            </a:rPr>
            <a:t>$10.77</a:t>
          </a:r>
        </a:p>
      </xdr:txBody>
    </xdr:sp>
    <xdr:clientData/>
  </xdr:twoCellAnchor>
  <xdr:twoCellAnchor>
    <xdr:from>
      <xdr:col>5</xdr:col>
      <xdr:colOff>806585</xdr:colOff>
      <xdr:row>20</xdr:row>
      <xdr:rowOff>204611</xdr:rowOff>
    </xdr:from>
    <xdr:to>
      <xdr:col>5</xdr:col>
      <xdr:colOff>2388530</xdr:colOff>
      <xdr:row>22</xdr:row>
      <xdr:rowOff>134371</xdr:rowOff>
    </xdr:to>
    <xdr:sp macro="" textlink="">
      <xdr:nvSpPr>
        <xdr:cNvPr id="6" name="TextBox 1">
          <a:extLst>
            <a:ext uri="{FF2B5EF4-FFF2-40B4-BE49-F238E27FC236}">
              <a16:creationId xmlns:a16="http://schemas.microsoft.com/office/drawing/2014/main" id="{EEC73300-47DC-4562-AF34-471B1CA80603}"/>
            </a:ext>
          </a:extLst>
        </xdr:cNvPr>
        <xdr:cNvSpPr txBox="1"/>
      </xdr:nvSpPr>
      <xdr:spPr>
        <a:xfrm>
          <a:off x="3714885" y="3801886"/>
          <a:ext cx="795" cy="31393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200" b="1">
              <a:solidFill>
                <a:schemeClr val="bg1"/>
              </a:solidFill>
            </a:rPr>
            <a:t>HF:</a:t>
          </a:r>
          <a:r>
            <a:rPr lang="en-US" sz="1200" b="1">
              <a:solidFill>
                <a:srgbClr val="FF0000"/>
              </a:solidFill>
            </a:rPr>
            <a:t> </a:t>
          </a:r>
        </a:p>
        <a:p>
          <a:pPr algn="ctr"/>
          <a:r>
            <a:rPr lang="en-US" sz="1200" b="1">
              <a:solidFill>
                <a:schemeClr val="bg1"/>
              </a:solidFill>
            </a:rPr>
            <a:t>$9.25</a:t>
          </a:r>
        </a:p>
      </xdr:txBody>
    </xdr:sp>
    <xdr:clientData/>
  </xdr:twoCellAnchor>
  <xdr:twoCellAnchor>
    <xdr:from>
      <xdr:col>5</xdr:col>
      <xdr:colOff>467788</xdr:colOff>
      <xdr:row>23</xdr:row>
      <xdr:rowOff>75864</xdr:rowOff>
    </xdr:from>
    <xdr:to>
      <xdr:col>5</xdr:col>
      <xdr:colOff>1916607</xdr:colOff>
      <xdr:row>24</xdr:row>
      <xdr:rowOff>219052</xdr:rowOff>
    </xdr:to>
    <xdr:sp macro="" textlink="">
      <xdr:nvSpPr>
        <xdr:cNvPr id="7" name="TextBox 1">
          <a:extLst>
            <a:ext uri="{FF2B5EF4-FFF2-40B4-BE49-F238E27FC236}">
              <a16:creationId xmlns:a16="http://schemas.microsoft.com/office/drawing/2014/main" id="{D0F38FDD-B2EC-4DAC-8B63-EFF4DCB7993F}"/>
            </a:ext>
          </a:extLst>
        </xdr:cNvPr>
        <xdr:cNvSpPr txBox="1"/>
      </xdr:nvSpPr>
      <xdr:spPr>
        <a:xfrm>
          <a:off x="3560238" y="4238289"/>
          <a:ext cx="153419" cy="28923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200" b="1">
              <a:solidFill>
                <a:schemeClr val="bg1"/>
              </a:solidFill>
            </a:rPr>
            <a:t>AMI:</a:t>
          </a:r>
          <a:r>
            <a:rPr lang="en-US" sz="1200" b="1">
              <a:solidFill>
                <a:srgbClr val="FF0000"/>
              </a:solidFill>
            </a:rPr>
            <a:t> </a:t>
          </a:r>
        </a:p>
        <a:p>
          <a:pPr algn="ctr"/>
          <a:r>
            <a:rPr lang="en-US" sz="1200" b="1">
              <a:solidFill>
                <a:schemeClr val="bg1"/>
              </a:solidFill>
            </a:rPr>
            <a:t>$6.31</a:t>
          </a:r>
        </a:p>
      </xdr:txBody>
    </xdr:sp>
    <xdr:clientData/>
  </xdr:twoCellAnchor>
  <xdr:oneCellAnchor>
    <xdr:from>
      <xdr:col>1</xdr:col>
      <xdr:colOff>52917</xdr:colOff>
      <xdr:row>12</xdr:row>
      <xdr:rowOff>74083</xdr:rowOff>
    </xdr:from>
    <xdr:ext cx="7398032" cy="3400426"/>
    <xdr:pic>
      <xdr:nvPicPr>
        <xdr:cNvPr id="8" name="Picture 7">
          <a:extLst>
            <a:ext uri="{FF2B5EF4-FFF2-40B4-BE49-F238E27FC236}">
              <a16:creationId xmlns:a16="http://schemas.microsoft.com/office/drawing/2014/main" id="{FB3223F3-4C28-4F36-969B-20F3D918B43F}"/>
            </a:ext>
          </a:extLst>
        </xdr:cNvPr>
        <xdr:cNvPicPr>
          <a:picLocks noChangeAspect="1"/>
        </xdr:cNvPicPr>
      </xdr:nvPicPr>
      <xdr:blipFill>
        <a:blip xmlns:r="http://schemas.openxmlformats.org/officeDocument/2006/relationships" r:embed="rId8"/>
        <a:stretch>
          <a:fillRect/>
        </a:stretch>
      </xdr:blipFill>
      <xdr:spPr>
        <a:xfrm>
          <a:off x="668867" y="2245783"/>
          <a:ext cx="7398032" cy="3400426"/>
        </a:xfrm>
        <a:prstGeom prst="rect">
          <a:avLst/>
        </a:prstGeom>
      </xdr:spPr>
    </xdr:pic>
    <xdr:clientData/>
  </xdr:oneCellAnchor>
</xdr:wsDr>
</file>

<file path=xl/drawings/drawing11.xml><?xml version="1.0" encoding="utf-8"?>
<c:userShapes xmlns:c="http://schemas.openxmlformats.org/drawingml/2006/chart">
  <cdr:relSizeAnchor xmlns:cdr="http://schemas.openxmlformats.org/drawingml/2006/chartDrawing">
    <cdr:from>
      <cdr:x>0.37807</cdr:x>
      <cdr:y>0.34535</cdr:y>
    </cdr:from>
    <cdr:to>
      <cdr:x>0.64899</cdr:x>
      <cdr:y>0.45251</cdr:y>
    </cdr:to>
    <cdr:sp macro="" textlink="">
      <cdr:nvSpPr>
        <cdr:cNvPr id="3" name="TextBox 1"/>
        <cdr:cNvSpPr txBox="1"/>
      </cdr:nvSpPr>
      <cdr:spPr>
        <a:xfrm xmlns:a="http://schemas.openxmlformats.org/drawingml/2006/main">
          <a:off x="1720597" y="1400214"/>
          <a:ext cx="1232969" cy="4344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1">
              <a:solidFill>
                <a:schemeClr val="bg1"/>
              </a:solidFill>
            </a:rPr>
            <a:t>COPD:</a:t>
          </a:r>
          <a:r>
            <a:rPr lang="en-US" sz="1200" b="1">
              <a:solidFill>
                <a:srgbClr val="FF0000"/>
              </a:solidFill>
            </a:rPr>
            <a:t> </a:t>
          </a:r>
        </a:p>
        <a:p xmlns:a="http://schemas.openxmlformats.org/drawingml/2006/main">
          <a:pPr algn="ctr"/>
          <a:r>
            <a:rPr lang="en-US" sz="1200" b="1">
              <a:solidFill>
                <a:schemeClr val="bg1"/>
              </a:solidFill>
            </a:rPr>
            <a:t>$4.89</a:t>
          </a:r>
        </a:p>
      </cdr:txBody>
    </cdr:sp>
  </cdr:relSizeAnchor>
  <cdr:relSizeAnchor xmlns:cdr="http://schemas.openxmlformats.org/drawingml/2006/chartDrawing">
    <cdr:from>
      <cdr:x>0.49414</cdr:x>
      <cdr:y>0.09775</cdr:y>
    </cdr:from>
    <cdr:to>
      <cdr:x>0.86226</cdr:x>
      <cdr:y>0.17395</cdr:y>
    </cdr:to>
    <cdr:sp macro="" textlink="">
      <cdr:nvSpPr>
        <cdr:cNvPr id="4" name="TextBox 1"/>
        <cdr:cNvSpPr txBox="1"/>
      </cdr:nvSpPr>
      <cdr:spPr>
        <a:xfrm xmlns:a="http://schemas.openxmlformats.org/drawingml/2006/main">
          <a:off x="2248839" y="396343"/>
          <a:ext cx="1675330" cy="3089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50" b="1">
              <a:solidFill>
                <a:schemeClr val="bg1"/>
              </a:solidFill>
            </a:rPr>
            <a:t>CABG: $3.77</a:t>
          </a:r>
        </a:p>
      </cdr:txBody>
    </cdr:sp>
  </cdr:relSizeAnchor>
  <cdr:relSizeAnchor xmlns:cdr="http://schemas.openxmlformats.org/drawingml/2006/chartDrawing">
    <cdr:from>
      <cdr:x>0.45905</cdr:x>
      <cdr:y>0.21376</cdr:y>
    </cdr:from>
    <cdr:to>
      <cdr:x>0.72997</cdr:x>
      <cdr:y>0.32092</cdr:y>
    </cdr:to>
    <cdr:sp macro="" textlink="">
      <cdr:nvSpPr>
        <cdr:cNvPr id="9" name="TextBox 1"/>
        <cdr:cNvSpPr txBox="1"/>
      </cdr:nvSpPr>
      <cdr:spPr>
        <a:xfrm xmlns:a="http://schemas.openxmlformats.org/drawingml/2006/main">
          <a:off x="2089171" y="866703"/>
          <a:ext cx="1232970" cy="4344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bg1"/>
              </a:solidFill>
              <a:effectLst/>
              <a:latin typeface="+mn-lt"/>
              <a:ea typeface="+mn-ea"/>
              <a:cs typeface="+mn-cs"/>
            </a:rPr>
            <a:t>THA/TKA:</a:t>
          </a:r>
          <a:r>
            <a:rPr lang="en-US" sz="1100">
              <a:solidFill>
                <a:schemeClr val="bg1"/>
              </a:solidFill>
              <a:effectLst/>
              <a:latin typeface="+mn-lt"/>
              <a:ea typeface="+mn-ea"/>
              <a:cs typeface="+mn-cs"/>
            </a:rPr>
            <a:t> </a:t>
          </a:r>
          <a:r>
            <a:rPr lang="en-US" sz="1100" b="1">
              <a:solidFill>
                <a:schemeClr val="bg1"/>
              </a:solidFill>
              <a:effectLst/>
              <a:latin typeface="+mn-lt"/>
              <a:ea typeface="+mn-ea"/>
              <a:cs typeface="+mn-cs"/>
            </a:rPr>
            <a:t> </a:t>
          </a:r>
          <a:endParaRPr lang="en-US" sz="1200">
            <a:solidFill>
              <a:schemeClr val="bg1"/>
            </a:solidFill>
            <a:effectLst/>
          </a:endParaRPr>
        </a:p>
        <a:p xmlns:a="http://schemas.openxmlformats.org/drawingml/2006/main">
          <a:pPr algn="ctr"/>
          <a:r>
            <a:rPr lang="en-US" sz="1100" b="1">
              <a:solidFill>
                <a:schemeClr val="bg1"/>
              </a:solidFill>
              <a:effectLst/>
              <a:latin typeface="+mn-lt"/>
              <a:ea typeface="+mn-ea"/>
              <a:cs typeface="+mn-cs"/>
            </a:rPr>
            <a:t>$10.80</a:t>
          </a:r>
          <a:endParaRPr lang="en-US" sz="1200">
            <a:solidFill>
              <a:schemeClr val="bg1"/>
            </a:solidFill>
            <a:effectLst/>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74084</xdr:colOff>
      <xdr:row>8</xdr:row>
      <xdr:rowOff>19412</xdr:rowOff>
    </xdr:from>
    <xdr:to>
      <xdr:col>14</xdr:col>
      <xdr:colOff>31750</xdr:colOff>
      <xdr:row>9</xdr:row>
      <xdr:rowOff>74083</xdr:rowOff>
    </xdr:to>
    <xdr:graphicFrame macro="">
      <xdr:nvGraphicFramePr>
        <xdr:cNvPr id="2" name="Diagram 1">
          <a:extLst>
            <a:ext uri="{FF2B5EF4-FFF2-40B4-BE49-F238E27FC236}">
              <a16:creationId xmlns:a16="http://schemas.microsoft.com/office/drawing/2014/main" id="{615C55A5-323F-4F02-B837-E227A00631C7}"/>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mc:AlternateContent xmlns:mc="http://schemas.openxmlformats.org/markup-compatibility/2006">
    <mc:Choice xmlns:a14="http://schemas.microsoft.com/office/drawing/2010/main" Requires="a14">
      <xdr:oneCellAnchor>
        <xdr:from>
          <xdr:col>1</xdr:col>
          <xdr:colOff>54427</xdr:colOff>
          <xdr:row>48</xdr:row>
          <xdr:rowOff>7709</xdr:rowOff>
        </xdr:from>
        <xdr:ext cx="14682107" cy="5660571"/>
        <xdr:pic>
          <xdr:nvPicPr>
            <xdr:cNvPr id="3" name="Picture 25">
              <a:extLst>
                <a:ext uri="{FF2B5EF4-FFF2-40B4-BE49-F238E27FC236}">
                  <a16:creationId xmlns:a16="http://schemas.microsoft.com/office/drawing/2014/main" id="{2254D856-9C73-4087-9A91-745ED24FD56E}"/>
                </a:ext>
              </a:extLst>
            </xdr:cNvPr>
            <xdr:cNvPicPr>
              <a:picLocks noChangeAspect="1" noChangeArrowheads="1"/>
              <a:extLst>
                <a:ext uri="{84589F7E-364E-4C9E-8A38-B11213B215E9}">
                  <a14:cameraTool cellRange="'[5]HAC Timeline'!$Z$2:$DD$19" spid="_x0000_s74815"/>
                </a:ext>
              </a:extLst>
            </xdr:cNvPicPr>
          </xdr:nvPicPr>
          <xdr:blipFill>
            <a:blip xmlns:r="http://schemas.openxmlformats.org/officeDocument/2006/relationships" r:embed="rId6"/>
            <a:srcRect/>
            <a:stretch>
              <a:fillRect/>
            </a:stretch>
          </xdr:blipFill>
          <xdr:spPr bwMode="auto">
            <a:xfrm>
              <a:off x="689427" y="13437959"/>
              <a:ext cx="14682107" cy="566057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1</xdr:col>
          <xdr:colOff>95251</xdr:colOff>
          <xdr:row>36</xdr:row>
          <xdr:rowOff>28577</xdr:rowOff>
        </xdr:from>
        <xdr:ext cx="9715500" cy="1456765"/>
        <xdr:pic>
          <xdr:nvPicPr>
            <xdr:cNvPr id="4" name="Picture 3">
              <a:extLst>
                <a:ext uri="{FF2B5EF4-FFF2-40B4-BE49-F238E27FC236}">
                  <a16:creationId xmlns:a16="http://schemas.microsoft.com/office/drawing/2014/main" id="{8FFCB580-33AE-42A7-B9C3-593A2E0E1196}"/>
                </a:ext>
              </a:extLst>
            </xdr:cNvPr>
            <xdr:cNvPicPr>
              <a:picLocks noChangeAspect="1" noChangeArrowheads="1"/>
              <a:extLst>
                <a:ext uri="{84589F7E-364E-4C9E-8A38-B11213B215E9}">
                  <a14:cameraTool cellRange="[5]Equations!W15:AD23" spid="_x0000_s74816"/>
                </a:ext>
              </a:extLst>
            </xdr:cNvPicPr>
          </xdr:nvPicPr>
          <xdr:blipFill>
            <a:blip xmlns:r="http://schemas.openxmlformats.org/officeDocument/2006/relationships" r:embed="rId7"/>
            <a:srcRect/>
            <a:stretch>
              <a:fillRect/>
            </a:stretch>
          </xdr:blipFill>
          <xdr:spPr bwMode="auto">
            <a:xfrm>
              <a:off x="730251" y="11077577"/>
              <a:ext cx="9715500" cy="1456765"/>
            </a:xfrm>
            <a:prstGeom prst="rect">
              <a:avLst/>
            </a:prstGeom>
            <a:noFill/>
            <a:extLst>
              <a:ext uri="{909E8E84-426E-40DD-AFC4-6F175D3DCCD1}">
                <a14:hiddenFill>
                  <a:solidFill>
                    <a:srgbClr val="FFFFFF"/>
                  </a:solidFill>
                </a14:hiddenFill>
              </a:ext>
            </a:extLst>
          </xdr:spPr>
        </xdr:pic>
        <xdr:clientData/>
      </xdr:oneCellAnchor>
    </mc:Choice>
    <mc:Fallback/>
  </mc:AlternateContent>
</xdr:wsDr>
</file>

<file path=xl/drawings/drawing13.xml><?xml version="1.0" encoding="utf-8"?>
<xdr:wsDr xmlns:xdr="http://schemas.openxmlformats.org/drawingml/2006/spreadsheetDrawing" xmlns:a="http://schemas.openxmlformats.org/drawingml/2006/main">
  <xdr:oneCellAnchor>
    <xdr:from>
      <xdr:col>2</xdr:col>
      <xdr:colOff>1647825</xdr:colOff>
      <xdr:row>1</xdr:row>
      <xdr:rowOff>142875</xdr:rowOff>
    </xdr:from>
    <xdr:ext cx="184731" cy="254557"/>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3038475" y="86677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466725</xdr:colOff>
      <xdr:row>70</xdr:row>
      <xdr:rowOff>28575</xdr:rowOff>
    </xdr:from>
    <xdr:ext cx="184731" cy="254557"/>
    <xdr:sp macro="" textlink="">
      <xdr:nvSpPr>
        <xdr:cNvPr id="4" name="TextBox 3">
          <a:extLst>
            <a:ext uri="{FF2B5EF4-FFF2-40B4-BE49-F238E27FC236}">
              <a16:creationId xmlns:a16="http://schemas.microsoft.com/office/drawing/2014/main" id="{00000000-0008-0000-1600-000004000000}"/>
            </a:ext>
          </a:extLst>
        </xdr:cNvPr>
        <xdr:cNvSpPr txBox="1"/>
      </xdr:nvSpPr>
      <xdr:spPr>
        <a:xfrm>
          <a:off x="1162050" y="11697652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0</xdr:col>
      <xdr:colOff>257175</xdr:colOff>
      <xdr:row>0</xdr:row>
      <xdr:rowOff>285750</xdr:rowOff>
    </xdr:from>
    <xdr:ext cx="184731" cy="254557"/>
    <xdr:sp macro="" textlink="">
      <xdr:nvSpPr>
        <xdr:cNvPr id="2" name="TextBox 1">
          <a:extLst>
            <a:ext uri="{FF2B5EF4-FFF2-40B4-BE49-F238E27FC236}">
              <a16:creationId xmlns:a16="http://schemas.microsoft.com/office/drawing/2014/main" id="{00000000-0008-0000-1700-000002000000}"/>
            </a:ext>
          </a:extLst>
        </xdr:cNvPr>
        <xdr:cNvSpPr txBox="1"/>
      </xdr:nvSpPr>
      <xdr:spPr>
        <a:xfrm>
          <a:off x="257175" y="285750"/>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13</xdr:col>
      <xdr:colOff>619124</xdr:colOff>
      <xdr:row>3</xdr:row>
      <xdr:rowOff>726282</xdr:rowOff>
    </xdr:from>
    <xdr:to>
      <xdr:col>17</xdr:col>
      <xdr:colOff>548639</xdr:colOff>
      <xdr:row>6</xdr:row>
      <xdr:rowOff>547688</xdr:rowOff>
    </xdr:to>
    <xdr:sp macro="" textlink="">
      <xdr:nvSpPr>
        <xdr:cNvPr id="6" name="TextBox 1">
          <a:extLst>
            <a:ext uri="{FF2B5EF4-FFF2-40B4-BE49-F238E27FC236}">
              <a16:creationId xmlns:a16="http://schemas.microsoft.com/office/drawing/2014/main" id="{00000000-0008-0000-0300-000006000000}"/>
            </a:ext>
          </a:extLst>
        </xdr:cNvPr>
        <xdr:cNvSpPr txBox="1"/>
      </xdr:nvSpPr>
      <xdr:spPr>
        <a:xfrm>
          <a:off x="7798593" y="1452563"/>
          <a:ext cx="2691765" cy="69413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nSpc>
              <a:spcPct val="107000"/>
            </a:lnSpc>
            <a:spcBef>
              <a:spcPts val="0"/>
            </a:spcBef>
            <a:spcAft>
              <a:spcPts val="800"/>
            </a:spcAft>
          </a:pPr>
          <a:r>
            <a:rPr lang="en-US" sz="1100" b="1" u="sng">
              <a:solidFill>
                <a:srgbClr val="000000"/>
              </a:solidFill>
              <a:effectLst/>
              <a:ea typeface="Calibri" panose="020F0502020204030204" pitchFamily="34" charset="0"/>
              <a:cs typeface="Times New Roman" panose="02020603050405020304" pitchFamily="18" charset="0"/>
            </a:rPr>
            <a:t>IQR and MU eCQM Requirements:</a:t>
          </a:r>
          <a:endParaRPr lang="en-US" sz="1100">
            <a:effectLs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solidFill>
                <a:srgbClr val="000000"/>
              </a:solidFill>
              <a:effectLst/>
              <a:ea typeface="Calibri" panose="020F0502020204030204" pitchFamily="34" charset="0"/>
              <a:cs typeface="Times New Roman" panose="02020603050405020304" pitchFamily="18" charset="0"/>
            </a:rPr>
            <a:t>CY 2018 Reporting/FFY 2020 Payment: </a:t>
          </a:r>
          <a:r>
            <a:rPr lang="en-US" sz="1100">
              <a:solidFill>
                <a:srgbClr val="000000"/>
              </a:solidFill>
              <a:effectLst/>
              <a:ea typeface="Calibri" panose="020F0502020204030204" pitchFamily="34" charset="0"/>
              <a:cs typeface="Times New Roman" panose="02020603050405020304" pitchFamily="18" charset="0"/>
            </a:rPr>
            <a:t>Hospitals are required to select and submit four measures from the 15 (16 for MU) available measures for one self-selected quarter of CY 2018. </a:t>
          </a:r>
          <a:endParaRPr lang="en-US" sz="1100">
            <a:effectLs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solidFill>
                <a:srgbClr val="000000"/>
              </a:solidFill>
              <a:effectLst/>
              <a:ea typeface="Calibri" panose="020F0502020204030204" pitchFamily="34" charset="0"/>
              <a:cs typeface="Times New Roman" panose="02020603050405020304" pitchFamily="18" charset="0"/>
            </a:rPr>
            <a:t>CY 2019 Reporting/FFY 2021 Payment: </a:t>
          </a:r>
          <a:r>
            <a:rPr lang="en-US" sz="1100">
              <a:solidFill>
                <a:srgbClr val="000000"/>
              </a:solidFill>
              <a:effectLst/>
              <a:ea typeface="Calibri" panose="020F0502020204030204" pitchFamily="34" charset="0"/>
              <a:cs typeface="Times New Roman" panose="02020603050405020304" pitchFamily="18" charset="0"/>
            </a:rPr>
            <a:t>Hospitals are required to select and submit four measures from the 15 (16 for MU) available measures for one self-selected quarter of CY 2019. </a:t>
          </a:r>
          <a:endParaRPr lang="en-US" sz="1100">
            <a:effectLs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solidFill>
                <a:srgbClr val="000000"/>
              </a:solidFill>
              <a:effectLst/>
              <a:ea typeface="Calibri" panose="020F0502020204030204" pitchFamily="34" charset="0"/>
              <a:cs typeface="Times New Roman" panose="02020603050405020304" pitchFamily="18" charset="0"/>
            </a:rPr>
            <a:t>CY 2020 Reporting/FFY 2022 Payment: </a:t>
          </a:r>
          <a:r>
            <a:rPr lang="en-US" sz="1100">
              <a:solidFill>
                <a:srgbClr val="000000"/>
              </a:solidFill>
              <a:effectLst/>
              <a:ea typeface="Calibri" panose="020F0502020204030204" pitchFamily="34" charset="0"/>
              <a:cs typeface="Times New Roman" panose="02020603050405020304" pitchFamily="18" charset="0"/>
            </a:rPr>
            <a:t>Hospitals are required to select and submit four measures from the 8 available measures for one self-selected quarter of CY 2020. </a:t>
          </a:r>
          <a:endParaRPr lang="en-US" sz="1100">
            <a:effectLs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solidFill>
                <a:srgbClr val="000000"/>
              </a:solidFill>
              <a:effectLst/>
              <a:ea typeface="Calibri" panose="020F0502020204030204" pitchFamily="34" charset="0"/>
              <a:cs typeface="Times New Roman" panose="02020603050405020304" pitchFamily="18" charset="0"/>
            </a:rPr>
            <a:t>CY 2021 Reporting/FFY 2023 Payment: </a:t>
          </a:r>
          <a:r>
            <a:rPr lang="en-US" sz="1100">
              <a:solidFill>
                <a:srgbClr val="000000"/>
              </a:solidFill>
              <a:effectLst/>
              <a:ea typeface="Calibri" panose="020F0502020204030204" pitchFamily="34" charset="0"/>
              <a:cs typeface="Times New Roman" panose="02020603050405020304" pitchFamily="18" charset="0"/>
            </a:rPr>
            <a:t>Hospitals are required to select and submit four measures from the 9 available measures for one self-selected quarter of CY 2021. </a:t>
          </a:r>
          <a:endParaRPr lang="en-US" sz="1100">
            <a:effectLs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solidFill>
                <a:srgbClr val="000000"/>
              </a:solidFill>
              <a:effectLst/>
              <a:ea typeface="Calibri" panose="020F0502020204030204" pitchFamily="34" charset="0"/>
              <a:cs typeface="Times New Roman" panose="02020603050405020304" pitchFamily="18" charset="0"/>
            </a:rPr>
            <a:t>CY 2022 Reporting/FFY 2024 Payment: </a:t>
          </a:r>
          <a:r>
            <a:rPr lang="en-US" sz="1100">
              <a:solidFill>
                <a:srgbClr val="000000"/>
              </a:solidFill>
              <a:effectLst/>
              <a:ea typeface="Calibri" panose="020F0502020204030204" pitchFamily="34" charset="0"/>
              <a:cs typeface="Times New Roman" panose="02020603050405020304" pitchFamily="18" charset="0"/>
            </a:rPr>
            <a:t>Hospitals are required to report on the Safe Use of Opioids - Concurrent Prescribing eCQM and  select and submit three measures from the remaining 8 available measures for one self-selected quarter of CY 2022. </a:t>
          </a:r>
          <a:endParaRPr lang="en-US" sz="1100">
            <a:effectLs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rgbClr val="000000"/>
              </a:solidFill>
              <a:effectLst/>
              <a:ea typeface="Calibri" panose="020F0502020204030204" pitchFamily="34" charset="0"/>
              <a:cs typeface="Times New Roman" panose="02020603050405020304" pitchFamily="18" charset="0"/>
            </a:rPr>
            <a:t>All eCQM specifications are available for download at https://www.cms.gov/Regulations-and-Guidance/Legislation/EHRIncentivePrograms/ClinicalQualityMeasures.html.  </a:t>
          </a:r>
          <a:endParaRPr lang="en-US" sz="1100">
            <a:effectLst/>
            <a:ea typeface="Calibri" panose="020F0502020204030204" pitchFamily="34" charset="0"/>
            <a:cs typeface="Times New Roman" panose="02020603050405020304" pitchFamily="18" charset="0"/>
          </a:endParaRPr>
        </a:p>
      </xdr:txBody>
    </xdr:sp>
    <xdr:clientData/>
  </xdr:twoCellAnchor>
  <xdr:twoCellAnchor>
    <xdr:from>
      <xdr:col>18</xdr:col>
      <xdr:colOff>464344</xdr:colOff>
      <xdr:row>3</xdr:row>
      <xdr:rowOff>750094</xdr:rowOff>
    </xdr:from>
    <xdr:to>
      <xdr:col>22</xdr:col>
      <xdr:colOff>393859</xdr:colOff>
      <xdr:row>5</xdr:row>
      <xdr:rowOff>928688</xdr:rowOff>
    </xdr:to>
    <xdr:sp macro="" textlink="">
      <xdr:nvSpPr>
        <xdr:cNvPr id="8" name="TextBox 3">
          <a:extLst>
            <a:ext uri="{FF2B5EF4-FFF2-40B4-BE49-F238E27FC236}">
              <a16:creationId xmlns:a16="http://schemas.microsoft.com/office/drawing/2014/main" id="{00000000-0008-0000-0300-000008000000}"/>
            </a:ext>
          </a:extLst>
        </xdr:cNvPr>
        <xdr:cNvSpPr txBox="1"/>
      </xdr:nvSpPr>
      <xdr:spPr>
        <a:xfrm>
          <a:off x="11096625" y="1476375"/>
          <a:ext cx="2691765" cy="45481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marL="0" marR="0">
            <a:lnSpc>
              <a:spcPct val="107000"/>
            </a:lnSpc>
            <a:spcBef>
              <a:spcPts val="0"/>
            </a:spcBef>
            <a:spcAft>
              <a:spcPts val="800"/>
            </a:spcAft>
          </a:pPr>
          <a:r>
            <a:rPr lang="en-US" sz="1100" b="1" u="sng">
              <a:solidFill>
                <a:srgbClr val="000000"/>
              </a:solidFill>
              <a:effectLst/>
              <a:ea typeface="Calibri" panose="020F0502020204030204" pitchFamily="34" charset="0"/>
              <a:cs typeface="Times New Roman" panose="02020603050405020304" pitchFamily="18" charset="0"/>
            </a:rPr>
            <a:t>Joint Commission ORYX:</a:t>
          </a:r>
          <a:endParaRPr lang="en-US" sz="1100">
            <a:effectLs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u="sng">
              <a:solidFill>
                <a:srgbClr val="000000"/>
              </a:solidFill>
              <a:effectLst/>
              <a:ea typeface="Calibri" panose="020F0502020204030204" pitchFamily="34" charset="0"/>
              <a:cs typeface="Times New Roman" panose="02020603050405020304" pitchFamily="18" charset="0"/>
            </a:rPr>
            <a:t>2019:</a:t>
          </a:r>
          <a:r>
            <a:rPr lang="en-US" sz="1100">
              <a:solidFill>
                <a:srgbClr val="000000"/>
              </a:solidFill>
              <a:effectLst/>
              <a:ea typeface="Calibri" panose="020F0502020204030204" pitchFamily="34" charset="0"/>
              <a:cs typeface="Times New Roman" panose="02020603050405020304" pitchFamily="18" charset="0"/>
            </a:rPr>
            <a:t> Select data and report on 4 of 13 available eCQMs applicable to the services proivded and patient populations served by the hospital.</a:t>
          </a:r>
          <a:endParaRPr lang="en-US" sz="1100">
            <a:effectLs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rgbClr val="000000"/>
              </a:solidFill>
              <a:effectLst/>
              <a:ea typeface="Calibri" panose="020F0502020204030204" pitchFamily="34" charset="0"/>
              <a:cs typeface="Times New Roman" panose="02020603050405020304" pitchFamily="18" charset="0"/>
            </a:rPr>
            <a:t>Report on one self-selected quarter of data for calendar year 2019 by the annual submission date (3/15/2020)</a:t>
          </a:r>
          <a:endParaRPr lang="en-US" sz="1100">
            <a:effectLs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rgbClr val="000000"/>
              </a:solidFill>
              <a:effectLst/>
              <a:ea typeface="Calibri" panose="020F0502020204030204" pitchFamily="34" charset="0"/>
              <a:cs typeface="Times New Roman" panose="02020603050405020304" pitchFamily="18" charset="0"/>
            </a:rPr>
            <a:t>May elect to report on additional eCQMs relevant to services proivded and patient populations served by the hospital.</a:t>
          </a:r>
          <a:endParaRPr lang="en-US" sz="1100">
            <a:effectLs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u="sng">
              <a:solidFill>
                <a:srgbClr val="000000"/>
              </a:solidFill>
              <a:effectLst/>
              <a:ea typeface="Calibri" panose="020F0502020204030204" pitchFamily="34" charset="0"/>
              <a:cs typeface="Times New Roman" panose="02020603050405020304" pitchFamily="18" charset="0"/>
            </a:rPr>
            <a:t>2020: </a:t>
          </a:r>
          <a:r>
            <a:rPr lang="en-US" sz="1100">
              <a:solidFill>
                <a:srgbClr val="000000"/>
              </a:solidFill>
              <a:effectLst/>
              <a:ea typeface="Calibri" panose="020F0502020204030204" pitchFamily="34" charset="0"/>
              <a:cs typeface="Times New Roman" panose="02020603050405020304" pitchFamily="18" charset="0"/>
            </a:rPr>
            <a:t>Select data and report on 4 of 10 available eCQMs applicable to the services proivded and patient populations served by the hospital.</a:t>
          </a:r>
          <a:endParaRPr lang="en-US" sz="1100">
            <a:effectLs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rgbClr val="000000"/>
              </a:solidFill>
              <a:effectLst/>
              <a:ea typeface="Calibri" panose="020F0502020204030204" pitchFamily="34" charset="0"/>
              <a:cs typeface="Times New Roman" panose="02020603050405020304" pitchFamily="18" charset="0"/>
            </a:rPr>
            <a:t>Report on one self-selected quarter of data for calendar year 2020 by the annual submission date (3/15/2021)</a:t>
          </a:r>
          <a:endParaRPr lang="en-US" sz="1100">
            <a:effectLs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rgbClr val="000000"/>
              </a:solidFill>
              <a:effectLst/>
              <a:ea typeface="Calibri" panose="020F0502020204030204" pitchFamily="34" charset="0"/>
              <a:cs typeface="Times New Roman" panose="02020603050405020304" pitchFamily="18" charset="0"/>
            </a:rPr>
            <a:t>May elect to report on additional eCQMs relevant to services proivded and patient populations served by the hospital.</a:t>
          </a:r>
          <a:endParaRPr lang="en-US" sz="1100">
            <a:effectLst/>
            <a:ea typeface="Calibri" panose="020F0502020204030204" pitchFamily="34"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8</xdr:row>
      <xdr:rowOff>65314</xdr:rowOff>
    </xdr:from>
    <xdr:to>
      <xdr:col>19</xdr:col>
      <xdr:colOff>0</xdr:colOff>
      <xdr:row>14</xdr:row>
      <xdr:rowOff>0</xdr:rowOff>
    </xdr:to>
    <xdr:graphicFrame macro="">
      <xdr:nvGraphicFramePr>
        <xdr:cNvPr id="2" name="Diagram 1">
          <a:extLst>
            <a:ext uri="{FF2B5EF4-FFF2-40B4-BE49-F238E27FC236}">
              <a16:creationId xmlns:a16="http://schemas.microsoft.com/office/drawing/2014/main" id="{65872343-995D-428D-A824-539500C720A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oneCellAnchor>
    <xdr:from>
      <xdr:col>4</xdr:col>
      <xdr:colOff>114300</xdr:colOff>
      <xdr:row>50</xdr:row>
      <xdr:rowOff>160020</xdr:rowOff>
    </xdr:from>
    <xdr:ext cx="10964121" cy="1597870"/>
    <xdr:pic>
      <xdr:nvPicPr>
        <xdr:cNvPr id="3" name="Picture 7">
          <a:extLst>
            <a:ext uri="{FF2B5EF4-FFF2-40B4-BE49-F238E27FC236}">
              <a16:creationId xmlns:a16="http://schemas.microsoft.com/office/drawing/2014/main" id="{EC336AB2-B3E0-436F-8C67-5A1C31CE1F3D}"/>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590800" y="9211945"/>
          <a:ext cx="10964121" cy="1597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563880</xdr:colOff>
      <xdr:row>66</xdr:row>
      <xdr:rowOff>114300</xdr:rowOff>
    </xdr:from>
    <xdr:ext cx="9382760" cy="1206501"/>
    <xdr:pic>
      <xdr:nvPicPr>
        <xdr:cNvPr id="4" name="Picture 8">
          <a:extLst>
            <a:ext uri="{FF2B5EF4-FFF2-40B4-BE49-F238E27FC236}">
              <a16:creationId xmlns:a16="http://schemas.microsoft.com/office/drawing/2014/main" id="{8B30BBAF-B4B2-41DA-B8F9-FFE22DC851C1}"/>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656330" y="12058650"/>
          <a:ext cx="9382760" cy="1206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285746</xdr:colOff>
      <xdr:row>19</xdr:row>
      <xdr:rowOff>95250</xdr:rowOff>
    </xdr:from>
    <xdr:ext cx="9519553" cy="1293018"/>
    <xdr:pic>
      <xdr:nvPicPr>
        <xdr:cNvPr id="5" name="Picture 4">
          <a:extLst>
            <a:ext uri="{FF2B5EF4-FFF2-40B4-BE49-F238E27FC236}">
              <a16:creationId xmlns:a16="http://schemas.microsoft.com/office/drawing/2014/main" id="{8A4DA774-673E-43D9-923F-4D29A54DDF42}"/>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46" y="3533775"/>
          <a:ext cx="9519553" cy="129301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642939</xdr:colOff>
      <xdr:row>26</xdr:row>
      <xdr:rowOff>83345</xdr:rowOff>
    </xdr:from>
    <xdr:ext cx="9096224" cy="497417"/>
    <xdr:pic>
      <xdr:nvPicPr>
        <xdr:cNvPr id="6" name="Picture 5">
          <a:extLst>
            <a:ext uri="{FF2B5EF4-FFF2-40B4-BE49-F238E27FC236}">
              <a16:creationId xmlns:a16="http://schemas.microsoft.com/office/drawing/2014/main" id="{1439378F-DF86-491D-BB88-8E1C3021850F}"/>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716339" y="4791870"/>
          <a:ext cx="9096224" cy="49741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oneCellAnchor>
        <xdr:from>
          <xdr:col>4</xdr:col>
          <xdr:colOff>226787</xdr:colOff>
          <xdr:row>37</xdr:row>
          <xdr:rowOff>172357</xdr:rowOff>
        </xdr:from>
        <xdr:ext cx="8650941" cy="627529"/>
        <xdr:pic>
          <xdr:nvPicPr>
            <xdr:cNvPr id="7" name="Picture 6">
              <a:extLst>
                <a:ext uri="{FF2B5EF4-FFF2-40B4-BE49-F238E27FC236}">
                  <a16:creationId xmlns:a16="http://schemas.microsoft.com/office/drawing/2014/main" id="{4A79318D-3DA8-4D5C-B5BC-CBF068A20E97}"/>
                </a:ext>
              </a:extLst>
            </xdr:cNvPr>
            <xdr:cNvPicPr>
              <a:picLocks noChangeAspect="1" noChangeArrowheads="1"/>
              <a:extLst>
                <a:ext uri="{84589F7E-364E-4C9E-8A38-B11213B215E9}">
                  <a14:cameraTool cellRange="[5]Equations!$B$79:$E$82" spid="_x0000_s69664"/>
                </a:ext>
              </a:extLst>
            </xdr:cNvPicPr>
          </xdr:nvPicPr>
          <xdr:blipFill>
            <a:blip xmlns:r="http://schemas.openxmlformats.org/officeDocument/2006/relationships" r:embed="rId10"/>
            <a:srcRect/>
            <a:stretch>
              <a:fillRect/>
            </a:stretch>
          </xdr:blipFill>
          <xdr:spPr bwMode="auto">
            <a:xfrm>
              <a:off x="2216454" y="9760857"/>
              <a:ext cx="8650941" cy="627529"/>
            </a:xfrm>
            <a:prstGeom prst="rect">
              <a:avLst/>
            </a:prstGeom>
            <a:noFill/>
            <a:extLst>
              <a:ext uri="{909E8E84-426E-40DD-AFC4-6F175D3DCCD1}">
                <a14:hiddenFill>
                  <a:solidFill>
                    <a:srgbClr val="FFFFFF"/>
                  </a:solidFill>
                </a14:hiddenFill>
              </a:ext>
            </a:extLst>
          </xdr:spPr>
        </xdr:pic>
        <xdr:clientData/>
      </xdr:oneCellAnchor>
    </mc:Choice>
    <mc:Fallback/>
  </mc:AlternateContent>
</xdr:wsDr>
</file>

<file path=xl/drawings/drawing4.xml><?xml version="1.0" encoding="utf-8"?>
<xdr:wsDr xmlns:xdr="http://schemas.openxmlformats.org/drawingml/2006/spreadsheetDrawing" xmlns:a="http://schemas.openxmlformats.org/drawingml/2006/main">
  <xdr:twoCellAnchor>
    <xdr:from>
      <xdr:col>9</xdr:col>
      <xdr:colOff>0</xdr:colOff>
      <xdr:row>6</xdr:row>
      <xdr:rowOff>274320</xdr:rowOff>
    </xdr:from>
    <xdr:to>
      <xdr:col>11</xdr:col>
      <xdr:colOff>0</xdr:colOff>
      <xdr:row>40</xdr:row>
      <xdr:rowOff>0</xdr:rowOff>
    </xdr:to>
    <xdr:graphicFrame macro="">
      <xdr:nvGraphicFramePr>
        <xdr:cNvPr id="2" name="Chart 1">
          <a:extLst>
            <a:ext uri="{FF2B5EF4-FFF2-40B4-BE49-F238E27FC236}">
              <a16:creationId xmlns:a16="http://schemas.microsoft.com/office/drawing/2014/main" id="{829BAFE0-F6AD-4144-97AA-6FA120A1B2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351341</xdr:colOff>
      <xdr:row>17</xdr:row>
      <xdr:rowOff>87087</xdr:rowOff>
    </xdr:from>
    <xdr:to>
      <xdr:col>10</xdr:col>
      <xdr:colOff>363568</xdr:colOff>
      <xdr:row>18</xdr:row>
      <xdr:rowOff>0</xdr:rowOff>
    </xdr:to>
    <xdr:sp macro="" textlink="">
      <xdr:nvSpPr>
        <xdr:cNvPr id="3" name="TextBox 2">
          <a:extLst>
            <a:ext uri="{FF2B5EF4-FFF2-40B4-BE49-F238E27FC236}">
              <a16:creationId xmlns:a16="http://schemas.microsoft.com/office/drawing/2014/main" id="{A8E3B7D5-59CA-4CB2-A330-7D0A5BEDFCAE}"/>
            </a:ext>
          </a:extLst>
        </xdr:cNvPr>
        <xdr:cNvSpPr txBox="1"/>
      </xdr:nvSpPr>
      <xdr:spPr>
        <a:xfrm>
          <a:off x="5926641" y="3160487"/>
          <a:ext cx="628177" cy="97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50" b="1">
              <a:solidFill>
                <a:schemeClr val="bg1"/>
              </a:solidFill>
            </a:rPr>
            <a:t>Clinical Care: Process</a:t>
          </a:r>
          <a:r>
            <a:rPr lang="en-US" sz="1250" b="1" baseline="0">
              <a:solidFill>
                <a:schemeClr val="bg1"/>
              </a:solidFill>
            </a:rPr>
            <a:t> </a:t>
          </a:r>
          <a:r>
            <a:rPr lang="en-US" sz="1250" b="1">
              <a:solidFill>
                <a:schemeClr val="bg1"/>
              </a:solidFill>
            </a:rPr>
            <a:t>5%</a:t>
          </a:r>
        </a:p>
      </xdr:txBody>
    </xdr:sp>
    <xdr:clientData/>
  </xdr:twoCellAnchor>
  <xdr:twoCellAnchor>
    <xdr:from>
      <xdr:col>9</xdr:col>
      <xdr:colOff>337457</xdr:colOff>
      <xdr:row>26</xdr:row>
      <xdr:rowOff>208642</xdr:rowOff>
    </xdr:from>
    <xdr:to>
      <xdr:col>10</xdr:col>
      <xdr:colOff>391885</xdr:colOff>
      <xdr:row>31</xdr:row>
      <xdr:rowOff>217713</xdr:rowOff>
    </xdr:to>
    <xdr:sp macro="" textlink="">
      <xdr:nvSpPr>
        <xdr:cNvPr id="4" name="TextBox 3">
          <a:extLst>
            <a:ext uri="{FF2B5EF4-FFF2-40B4-BE49-F238E27FC236}">
              <a16:creationId xmlns:a16="http://schemas.microsoft.com/office/drawing/2014/main" id="{A450266B-D56F-4C13-A8D6-FA5E19982659}"/>
            </a:ext>
          </a:extLst>
        </xdr:cNvPr>
        <xdr:cNvSpPr txBox="1"/>
      </xdr:nvSpPr>
      <xdr:spPr>
        <a:xfrm>
          <a:off x="5906407" y="4885417"/>
          <a:ext cx="673553" cy="907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350" b="1">
              <a:solidFill>
                <a:schemeClr val="bg1"/>
              </a:solidFill>
            </a:rPr>
            <a:t>Person and Community Engagement 25%</a:t>
          </a:r>
        </a:p>
      </xdr:txBody>
    </xdr:sp>
    <xdr:clientData/>
  </xdr:twoCellAnchor>
  <mc:AlternateContent xmlns:mc="http://schemas.openxmlformats.org/markup-compatibility/2006">
    <mc:Choice xmlns:a14="http://schemas.microsoft.com/office/drawing/2010/main" Requires="a14">
      <xdr:oneCellAnchor>
        <xdr:from>
          <xdr:col>0</xdr:col>
          <xdr:colOff>534311</xdr:colOff>
          <xdr:row>43</xdr:row>
          <xdr:rowOff>30849</xdr:rowOff>
        </xdr:from>
        <xdr:ext cx="25479375" cy="6683375"/>
        <xdr:pic>
          <xdr:nvPicPr>
            <xdr:cNvPr id="5" name="Picture 7">
              <a:extLst>
                <a:ext uri="{FF2B5EF4-FFF2-40B4-BE49-F238E27FC236}">
                  <a16:creationId xmlns:a16="http://schemas.microsoft.com/office/drawing/2014/main" id="{E07D71AB-97E7-499F-B88B-E02DBEE49374}"/>
                </a:ext>
              </a:extLst>
            </xdr:cNvPr>
            <xdr:cNvPicPr>
              <a:picLocks noChangeAspect="1" noChangeArrowheads="1"/>
              <a:extLst>
                <a:ext uri="{84589F7E-364E-4C9E-8A38-B11213B215E9}">
                  <a14:cameraTool cellRange="'[5]VBP 2021 Timeline'!$A$2:$ED$21" spid="_x0000_s70689"/>
                </a:ext>
              </a:extLst>
            </xdr:cNvPicPr>
          </xdr:nvPicPr>
          <xdr:blipFill>
            <a:blip xmlns:r="http://schemas.openxmlformats.org/officeDocument/2006/relationships" r:embed="rId2"/>
            <a:stretch>
              <a:fillRect/>
            </a:stretch>
          </xdr:blipFill>
          <xdr:spPr bwMode="auto">
            <a:xfrm>
              <a:off x="534311" y="11013174"/>
              <a:ext cx="25479375" cy="66833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oneCellAnchor>
    </mc:Choice>
    <mc:Fallback/>
  </mc:AlternateContent>
  <xdr:oneCellAnchor>
    <xdr:from>
      <xdr:col>1</xdr:col>
      <xdr:colOff>85725</xdr:colOff>
      <xdr:row>42</xdr:row>
      <xdr:rowOff>342900</xdr:rowOff>
    </xdr:from>
    <xdr:ext cx="14277975" cy="2914650"/>
    <xdr:sp macro="" textlink="">
      <xdr:nvSpPr>
        <xdr:cNvPr id="6" name="AutoShape 2">
          <a:extLst>
            <a:ext uri="{FF2B5EF4-FFF2-40B4-BE49-F238E27FC236}">
              <a16:creationId xmlns:a16="http://schemas.microsoft.com/office/drawing/2014/main" id="{6FE4228E-D76C-42EC-B334-87980992DFAE}"/>
            </a:ext>
          </a:extLst>
        </xdr:cNvPr>
        <xdr:cNvSpPr>
          <a:spLocks noChangeAspect="1" noChangeArrowheads="1"/>
        </xdr:cNvSpPr>
      </xdr:nvSpPr>
      <xdr:spPr bwMode="auto">
        <a:xfrm>
          <a:off x="701675" y="7781925"/>
          <a:ext cx="14277975" cy="29146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mc:AlternateContent xmlns:mc="http://schemas.openxmlformats.org/markup-compatibility/2006">
    <mc:Choice xmlns:a14="http://schemas.microsoft.com/office/drawing/2010/main" Requires="a14">
      <xdr:oneCellAnchor>
        <xdr:from>
          <xdr:col>0</xdr:col>
          <xdr:colOff>590550</xdr:colOff>
          <xdr:row>0</xdr:row>
          <xdr:rowOff>76200</xdr:rowOff>
        </xdr:from>
        <xdr:ext cx="1333500" cy="476250"/>
        <xdr:sp macro="" textlink="">
          <xdr:nvSpPr>
            <xdr:cNvPr id="70657" name="btnPrintDialog" hidden="1">
              <a:extLst>
                <a:ext uri="{63B3BB69-23CF-44E3-9099-C40C66FF867C}">
                  <a14:compatExt spid="_x0000_s70657"/>
                </a:ext>
                <a:ext uri="{FF2B5EF4-FFF2-40B4-BE49-F238E27FC236}">
                  <a16:creationId xmlns:a16="http://schemas.microsoft.com/office/drawing/2014/main" id="{BE976421-677D-4E1E-AD94-AB5BC82E80B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oneCellAnchor>
    </mc:Choice>
    <mc:Fallback/>
  </mc:AlternateContent>
</xdr:wsDr>
</file>

<file path=xl/drawings/drawing5.xml><?xml version="1.0" encoding="utf-8"?>
<c:userShapes xmlns:c="http://schemas.openxmlformats.org/drawingml/2006/chart">
  <cdr:relSizeAnchor xmlns:cdr="http://schemas.openxmlformats.org/drawingml/2006/chartDrawing">
    <cdr:from>
      <cdr:x>0</cdr:x>
      <cdr:y>9.21399E-8</cdr:y>
    </cdr:from>
    <cdr:to>
      <cdr:x>1</cdr:x>
      <cdr:y>0.04313</cdr:y>
    </cdr:to>
    <cdr:sp macro="" textlink="">
      <cdr:nvSpPr>
        <cdr:cNvPr id="2" name="TextBox 1"/>
        <cdr:cNvSpPr txBox="1"/>
      </cdr:nvSpPr>
      <cdr:spPr>
        <a:xfrm xmlns:a="http://schemas.openxmlformats.org/drawingml/2006/main">
          <a:off x="0" y="1"/>
          <a:ext cx="2133600" cy="468086"/>
        </a:xfrm>
        <a:prstGeom xmlns:a="http://schemas.openxmlformats.org/drawingml/2006/main" prst="rect">
          <a:avLst/>
        </a:prstGeom>
        <a:solidFill xmlns:a="http://schemas.openxmlformats.org/drawingml/2006/main">
          <a:srgbClr val="41003E"/>
        </a:solidFill>
        <a:ln xmlns:a="http://schemas.openxmlformats.org/drawingml/2006/main" w="9525" cmpd="sng">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250" b="1">
              <a:solidFill>
                <a:schemeClr val="bg1"/>
              </a:solidFill>
            </a:rPr>
            <a:t>Total Performance</a:t>
          </a:r>
          <a:r>
            <a:rPr lang="en-US" sz="1250" b="1" baseline="0">
              <a:solidFill>
                <a:schemeClr val="bg1"/>
              </a:solidFill>
            </a:rPr>
            <a:t> Score:</a:t>
          </a:r>
        </a:p>
        <a:p xmlns:a="http://schemas.openxmlformats.org/drawingml/2006/main">
          <a:pPr algn="ctr"/>
          <a:r>
            <a:rPr lang="en-US" sz="1250" b="1" baseline="0">
              <a:solidFill>
                <a:schemeClr val="bg1"/>
              </a:solidFill>
            </a:rPr>
            <a:t>Original Domain Weighting</a:t>
          </a:r>
          <a:r>
            <a:rPr lang="en-US" sz="1250" b="1" baseline="30000">
              <a:solidFill>
                <a:schemeClr val="bg1"/>
              </a:solidFill>
            </a:rPr>
            <a:t>5</a:t>
          </a:r>
        </a:p>
      </cdr:txBody>
    </cdr:sp>
  </cdr:relSizeAnchor>
  <cdr:relSizeAnchor xmlns:cdr="http://schemas.openxmlformats.org/drawingml/2006/chartDrawing">
    <cdr:from>
      <cdr:x>0.16133</cdr:x>
      <cdr:y>0.82894</cdr:y>
    </cdr:from>
    <cdr:to>
      <cdr:x>0.65747</cdr:x>
      <cdr:y>0.93824</cdr:y>
    </cdr:to>
    <cdr:sp macro="" textlink="">
      <cdr:nvSpPr>
        <cdr:cNvPr id="3" name="TextBox 4"/>
        <cdr:cNvSpPr txBox="1"/>
      </cdr:nvSpPr>
      <cdr:spPr>
        <a:xfrm xmlns:a="http://schemas.openxmlformats.org/drawingml/2006/main">
          <a:off x="344214" y="6866962"/>
          <a:ext cx="1058564" cy="90543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350" b="1">
              <a:solidFill>
                <a:schemeClr val="bg1"/>
              </a:solidFill>
            </a:rPr>
            <a:t>Efficiency</a:t>
          </a:r>
          <a:r>
            <a:rPr lang="en-US" sz="1350" b="1" baseline="0">
              <a:solidFill>
                <a:schemeClr val="bg1"/>
              </a:solidFill>
            </a:rPr>
            <a:t> </a:t>
          </a:r>
        </a:p>
        <a:p xmlns:a="http://schemas.openxmlformats.org/drawingml/2006/main">
          <a:pPr algn="ctr"/>
          <a:r>
            <a:rPr lang="en-US" sz="1350" b="1" baseline="0">
              <a:solidFill>
                <a:schemeClr val="bg1"/>
              </a:solidFill>
            </a:rPr>
            <a:t>and Cost Reduction</a:t>
          </a:r>
          <a:endParaRPr lang="en-US" sz="1350" b="1">
            <a:solidFill>
              <a:schemeClr val="bg1"/>
            </a:solidFill>
          </a:endParaRPr>
        </a:p>
        <a:p xmlns:a="http://schemas.openxmlformats.org/drawingml/2006/main">
          <a:pPr algn="ctr"/>
          <a:r>
            <a:rPr lang="en-US" sz="1350" b="1">
              <a:solidFill>
                <a:schemeClr val="bg1"/>
              </a:solidFill>
            </a:rPr>
            <a:t>25%</a:t>
          </a:r>
        </a:p>
      </cdr:txBody>
    </cdr:sp>
  </cdr:relSizeAnchor>
  <cdr:relSizeAnchor xmlns:cdr="http://schemas.openxmlformats.org/drawingml/2006/chartDrawing">
    <cdr:from>
      <cdr:x>4.68691E-7</cdr:x>
      <cdr:y>0.04279</cdr:y>
    </cdr:from>
    <cdr:to>
      <cdr:x>1</cdr:x>
      <cdr:y>0.04697</cdr:y>
    </cdr:to>
    <cdr:sp macro="" textlink="">
      <cdr:nvSpPr>
        <cdr:cNvPr id="4" name="TextBox 3"/>
        <cdr:cNvSpPr txBox="1"/>
      </cdr:nvSpPr>
      <cdr:spPr>
        <a:xfrm xmlns:a="http://schemas.openxmlformats.org/drawingml/2006/main">
          <a:off x="1" y="468087"/>
          <a:ext cx="2133599" cy="45719"/>
        </a:xfrm>
        <a:prstGeom xmlns:a="http://schemas.openxmlformats.org/drawingml/2006/main" prst="rect">
          <a:avLst/>
        </a:prstGeom>
        <a:solidFill xmlns:a="http://schemas.openxmlformats.org/drawingml/2006/main">
          <a:schemeClr val="accent6"/>
        </a:solidFill>
        <a:ln xmlns:a="http://schemas.openxmlformats.org/drawingml/2006/main">
          <a:solidFill>
            <a:sysClr val="windowText" lastClr="000000"/>
          </a:solidFill>
        </a:ln>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0.16667</cdr:x>
      <cdr:y>0.13699</cdr:y>
    </cdr:from>
    <cdr:to>
      <cdr:x>0.66259</cdr:x>
      <cdr:y>0.23653</cdr:y>
    </cdr:to>
    <cdr:sp macro="" textlink="">
      <cdr:nvSpPr>
        <cdr:cNvPr id="5" name="TextBox 3"/>
        <cdr:cNvSpPr txBox="1"/>
      </cdr:nvSpPr>
      <cdr:spPr>
        <a:xfrm xmlns:a="http://schemas.openxmlformats.org/drawingml/2006/main">
          <a:off x="355599" y="1134819"/>
          <a:ext cx="1058095" cy="82460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350" b="1">
              <a:solidFill>
                <a:schemeClr val="bg1"/>
              </a:solidFill>
            </a:rPr>
            <a:t>Safety </a:t>
          </a:r>
        </a:p>
        <a:p xmlns:a="http://schemas.openxmlformats.org/drawingml/2006/main">
          <a:pPr algn="ctr"/>
          <a:r>
            <a:rPr lang="en-US" sz="1350" b="1">
              <a:solidFill>
                <a:schemeClr val="bg1"/>
              </a:solidFill>
            </a:rPr>
            <a:t>25%</a:t>
          </a:r>
        </a:p>
      </cdr:txBody>
    </cdr:sp>
  </cdr:relSizeAnchor>
  <cdr:relSizeAnchor xmlns:cdr="http://schemas.openxmlformats.org/drawingml/2006/chartDrawing">
    <cdr:from>
      <cdr:x>0.17177</cdr:x>
      <cdr:y>0.37613</cdr:y>
    </cdr:from>
    <cdr:to>
      <cdr:x>0.66769</cdr:x>
      <cdr:y>0.49615</cdr:y>
    </cdr:to>
    <cdr:sp macro="" textlink="">
      <cdr:nvSpPr>
        <cdr:cNvPr id="6" name="TextBox 3"/>
        <cdr:cNvSpPr txBox="1"/>
      </cdr:nvSpPr>
      <cdr:spPr>
        <a:xfrm xmlns:a="http://schemas.openxmlformats.org/drawingml/2006/main">
          <a:off x="366488" y="3181358"/>
          <a:ext cx="1058095" cy="101515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350" b="1">
              <a:solidFill>
                <a:schemeClr val="bg1"/>
              </a:solidFill>
            </a:rPr>
            <a:t>Clinical Outcomes</a:t>
          </a:r>
        </a:p>
        <a:p xmlns:a="http://schemas.openxmlformats.org/drawingml/2006/main">
          <a:pPr algn="ctr"/>
          <a:r>
            <a:rPr lang="en-US" sz="1350" b="1">
              <a:solidFill>
                <a:schemeClr val="bg1"/>
              </a:solidFill>
            </a:rPr>
            <a:t>25%</a:t>
          </a:r>
        </a:p>
      </cdr:txBody>
    </cdr:sp>
  </cdr:relSizeAnchor>
</c:userShapes>
</file>

<file path=xl/drawings/drawing6.xml><?xml version="1.0" encoding="utf-8"?>
<xdr:wsDr xmlns:xdr="http://schemas.openxmlformats.org/drawingml/2006/spreadsheetDrawing" xmlns:a="http://schemas.openxmlformats.org/drawingml/2006/main">
  <xdr:twoCellAnchor>
    <xdr:from>
      <xdr:col>9</xdr:col>
      <xdr:colOff>0</xdr:colOff>
      <xdr:row>6</xdr:row>
      <xdr:rowOff>274320</xdr:rowOff>
    </xdr:from>
    <xdr:to>
      <xdr:col>11</xdr:col>
      <xdr:colOff>0</xdr:colOff>
      <xdr:row>40</xdr:row>
      <xdr:rowOff>0</xdr:rowOff>
    </xdr:to>
    <xdr:graphicFrame macro="">
      <xdr:nvGraphicFramePr>
        <xdr:cNvPr id="2" name="Chart 1">
          <a:extLst>
            <a:ext uri="{FF2B5EF4-FFF2-40B4-BE49-F238E27FC236}">
              <a16:creationId xmlns:a16="http://schemas.microsoft.com/office/drawing/2014/main" id="{8EE6F164-7F7B-4F16-9917-D14A08D1DF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351341</xdr:colOff>
      <xdr:row>16</xdr:row>
      <xdr:rowOff>87087</xdr:rowOff>
    </xdr:from>
    <xdr:to>
      <xdr:col>10</xdr:col>
      <xdr:colOff>363568</xdr:colOff>
      <xdr:row>17</xdr:row>
      <xdr:rowOff>0</xdr:rowOff>
    </xdr:to>
    <xdr:sp macro="" textlink="">
      <xdr:nvSpPr>
        <xdr:cNvPr id="3" name="TextBox 2">
          <a:extLst>
            <a:ext uri="{FF2B5EF4-FFF2-40B4-BE49-F238E27FC236}">
              <a16:creationId xmlns:a16="http://schemas.microsoft.com/office/drawing/2014/main" id="{10A9EA13-87E5-4B31-8822-7717F09C4050}"/>
            </a:ext>
          </a:extLst>
        </xdr:cNvPr>
        <xdr:cNvSpPr txBox="1"/>
      </xdr:nvSpPr>
      <xdr:spPr>
        <a:xfrm>
          <a:off x="5926641" y="2979512"/>
          <a:ext cx="628177" cy="97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50" b="1">
              <a:solidFill>
                <a:schemeClr val="bg1"/>
              </a:solidFill>
            </a:rPr>
            <a:t>Clinical Care: Process</a:t>
          </a:r>
          <a:r>
            <a:rPr lang="en-US" sz="1250" b="1" baseline="0">
              <a:solidFill>
                <a:schemeClr val="bg1"/>
              </a:solidFill>
            </a:rPr>
            <a:t> </a:t>
          </a:r>
          <a:r>
            <a:rPr lang="en-US" sz="1250" b="1">
              <a:solidFill>
                <a:schemeClr val="bg1"/>
              </a:solidFill>
            </a:rPr>
            <a:t>5%</a:t>
          </a:r>
        </a:p>
      </xdr:txBody>
    </xdr:sp>
    <xdr:clientData/>
  </xdr:twoCellAnchor>
  <xdr:twoCellAnchor>
    <xdr:from>
      <xdr:col>9</xdr:col>
      <xdr:colOff>305708</xdr:colOff>
      <xdr:row>26</xdr:row>
      <xdr:rowOff>208642</xdr:rowOff>
    </xdr:from>
    <xdr:to>
      <xdr:col>10</xdr:col>
      <xdr:colOff>360136</xdr:colOff>
      <xdr:row>31</xdr:row>
      <xdr:rowOff>217713</xdr:rowOff>
    </xdr:to>
    <xdr:sp macro="" textlink="">
      <xdr:nvSpPr>
        <xdr:cNvPr id="4" name="TextBox 3">
          <a:extLst>
            <a:ext uri="{FF2B5EF4-FFF2-40B4-BE49-F238E27FC236}">
              <a16:creationId xmlns:a16="http://schemas.microsoft.com/office/drawing/2014/main" id="{D31A3128-16DB-430B-9F84-72D20001690F}"/>
            </a:ext>
          </a:extLst>
        </xdr:cNvPr>
        <xdr:cNvSpPr txBox="1"/>
      </xdr:nvSpPr>
      <xdr:spPr>
        <a:xfrm>
          <a:off x="5877833" y="4885417"/>
          <a:ext cx="673553" cy="907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350" b="1">
              <a:solidFill>
                <a:schemeClr val="bg1"/>
              </a:solidFill>
            </a:rPr>
            <a:t>Person and Community Engagement 25%</a:t>
          </a:r>
        </a:p>
      </xdr:txBody>
    </xdr:sp>
    <xdr:clientData/>
  </xdr:twoCellAnchor>
  <mc:AlternateContent xmlns:mc="http://schemas.openxmlformats.org/markup-compatibility/2006">
    <mc:Choice xmlns:a14="http://schemas.microsoft.com/office/drawing/2010/main" Requires="a14">
      <xdr:oneCellAnchor>
        <xdr:from>
          <xdr:col>0</xdr:col>
          <xdr:colOff>591461</xdr:colOff>
          <xdr:row>42</xdr:row>
          <xdr:rowOff>26572</xdr:rowOff>
        </xdr:from>
        <xdr:ext cx="25463500" cy="7493000"/>
        <xdr:pic>
          <xdr:nvPicPr>
            <xdr:cNvPr id="5" name="Picture 7">
              <a:extLst>
                <a:ext uri="{FF2B5EF4-FFF2-40B4-BE49-F238E27FC236}">
                  <a16:creationId xmlns:a16="http://schemas.microsoft.com/office/drawing/2014/main" id="{FEA37935-E458-459B-9D53-360D3A1DC434}"/>
                </a:ext>
              </a:extLst>
            </xdr:cNvPr>
            <xdr:cNvPicPr>
              <a:picLocks noChangeAspect="1" noChangeArrowheads="1"/>
              <a:extLst>
                <a:ext uri="{84589F7E-364E-4C9E-8A38-B11213B215E9}">
                  <a14:cameraTool cellRange="'[5]VBP 2022 Timeline'!$A$2:$ED$22" spid="_x0000_s71712"/>
                </a:ext>
              </a:extLst>
            </xdr:cNvPicPr>
          </xdr:nvPicPr>
          <xdr:blipFill>
            <a:blip xmlns:r="http://schemas.openxmlformats.org/officeDocument/2006/relationships" r:embed="rId2"/>
            <a:stretch>
              <a:fillRect/>
            </a:stretch>
          </xdr:blipFill>
          <xdr:spPr bwMode="auto">
            <a:xfrm>
              <a:off x="591461" y="10906239"/>
              <a:ext cx="25463500" cy="7493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oneCellAnchor>
    </mc:Choice>
    <mc:Fallback/>
  </mc:AlternateContent>
  <xdr:oneCellAnchor>
    <xdr:from>
      <xdr:col>1</xdr:col>
      <xdr:colOff>85725</xdr:colOff>
      <xdr:row>42</xdr:row>
      <xdr:rowOff>342900</xdr:rowOff>
    </xdr:from>
    <xdr:ext cx="14295967" cy="2924174"/>
    <xdr:sp macro="" textlink="">
      <xdr:nvSpPr>
        <xdr:cNvPr id="6" name="AutoShape 2">
          <a:extLst>
            <a:ext uri="{FF2B5EF4-FFF2-40B4-BE49-F238E27FC236}">
              <a16:creationId xmlns:a16="http://schemas.microsoft.com/office/drawing/2014/main" id="{922D0EEF-5513-46FF-A322-5A40E6872CEC}"/>
            </a:ext>
          </a:extLst>
        </xdr:cNvPr>
        <xdr:cNvSpPr>
          <a:spLocks noChangeAspect="1" noChangeArrowheads="1"/>
        </xdr:cNvSpPr>
      </xdr:nvSpPr>
      <xdr:spPr bwMode="auto">
        <a:xfrm>
          <a:off x="701675" y="7781925"/>
          <a:ext cx="14295967" cy="292417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7.xml><?xml version="1.0" encoding="utf-8"?>
<c:userShapes xmlns:c="http://schemas.openxmlformats.org/drawingml/2006/chart">
  <cdr:relSizeAnchor xmlns:cdr="http://schemas.openxmlformats.org/drawingml/2006/chartDrawing">
    <cdr:from>
      <cdr:x>0</cdr:x>
      <cdr:y>9.21399E-8</cdr:y>
    </cdr:from>
    <cdr:to>
      <cdr:x>1</cdr:x>
      <cdr:y>0.04313</cdr:y>
    </cdr:to>
    <cdr:sp macro="" textlink="">
      <cdr:nvSpPr>
        <cdr:cNvPr id="2" name="TextBox 1"/>
        <cdr:cNvSpPr txBox="1"/>
      </cdr:nvSpPr>
      <cdr:spPr>
        <a:xfrm xmlns:a="http://schemas.openxmlformats.org/drawingml/2006/main">
          <a:off x="0" y="1"/>
          <a:ext cx="2133600" cy="468086"/>
        </a:xfrm>
        <a:prstGeom xmlns:a="http://schemas.openxmlformats.org/drawingml/2006/main" prst="rect">
          <a:avLst/>
        </a:prstGeom>
        <a:solidFill xmlns:a="http://schemas.openxmlformats.org/drawingml/2006/main">
          <a:srgbClr val="41003E"/>
        </a:solidFill>
        <a:ln xmlns:a="http://schemas.openxmlformats.org/drawingml/2006/main" w="9525" cmpd="sng">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250" b="1">
              <a:solidFill>
                <a:schemeClr val="bg1"/>
              </a:solidFill>
            </a:rPr>
            <a:t>Total Performance</a:t>
          </a:r>
          <a:r>
            <a:rPr lang="en-US" sz="1250" b="1" baseline="0">
              <a:solidFill>
                <a:schemeClr val="bg1"/>
              </a:solidFill>
            </a:rPr>
            <a:t> Score:</a:t>
          </a:r>
        </a:p>
        <a:p xmlns:a="http://schemas.openxmlformats.org/drawingml/2006/main">
          <a:pPr algn="ctr"/>
          <a:r>
            <a:rPr lang="en-US" sz="1250" b="1" baseline="0">
              <a:solidFill>
                <a:schemeClr val="bg1"/>
              </a:solidFill>
            </a:rPr>
            <a:t>Original Domain Weighting</a:t>
          </a:r>
          <a:r>
            <a:rPr lang="en-US" sz="1250" b="1" baseline="30000">
              <a:solidFill>
                <a:schemeClr val="bg1"/>
              </a:solidFill>
            </a:rPr>
            <a:t>5</a:t>
          </a:r>
        </a:p>
      </cdr:txBody>
    </cdr:sp>
  </cdr:relSizeAnchor>
  <cdr:relSizeAnchor xmlns:cdr="http://schemas.openxmlformats.org/drawingml/2006/chartDrawing">
    <cdr:from>
      <cdr:x>0.16133</cdr:x>
      <cdr:y>0.82894</cdr:y>
    </cdr:from>
    <cdr:to>
      <cdr:x>0.65747</cdr:x>
      <cdr:y>0.93824</cdr:y>
    </cdr:to>
    <cdr:sp macro="" textlink="">
      <cdr:nvSpPr>
        <cdr:cNvPr id="3" name="TextBox 4"/>
        <cdr:cNvSpPr txBox="1"/>
      </cdr:nvSpPr>
      <cdr:spPr>
        <a:xfrm xmlns:a="http://schemas.openxmlformats.org/drawingml/2006/main">
          <a:off x="344214" y="6866962"/>
          <a:ext cx="1058564" cy="90543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350" b="1">
              <a:solidFill>
                <a:schemeClr val="bg1"/>
              </a:solidFill>
            </a:rPr>
            <a:t>Efficiency</a:t>
          </a:r>
          <a:r>
            <a:rPr lang="en-US" sz="1350" b="1" baseline="0">
              <a:solidFill>
                <a:schemeClr val="bg1"/>
              </a:solidFill>
            </a:rPr>
            <a:t> </a:t>
          </a:r>
        </a:p>
        <a:p xmlns:a="http://schemas.openxmlformats.org/drawingml/2006/main">
          <a:pPr algn="ctr"/>
          <a:r>
            <a:rPr lang="en-US" sz="1350" b="1" baseline="0">
              <a:solidFill>
                <a:schemeClr val="bg1"/>
              </a:solidFill>
            </a:rPr>
            <a:t>and Cost Reduction</a:t>
          </a:r>
          <a:endParaRPr lang="en-US" sz="1350" b="1">
            <a:solidFill>
              <a:schemeClr val="bg1"/>
            </a:solidFill>
          </a:endParaRPr>
        </a:p>
        <a:p xmlns:a="http://schemas.openxmlformats.org/drawingml/2006/main">
          <a:pPr algn="ctr"/>
          <a:r>
            <a:rPr lang="en-US" sz="1350" b="1">
              <a:solidFill>
                <a:schemeClr val="bg1"/>
              </a:solidFill>
            </a:rPr>
            <a:t>25%</a:t>
          </a:r>
        </a:p>
      </cdr:txBody>
    </cdr:sp>
  </cdr:relSizeAnchor>
  <cdr:relSizeAnchor xmlns:cdr="http://schemas.openxmlformats.org/drawingml/2006/chartDrawing">
    <cdr:from>
      <cdr:x>4.68691E-7</cdr:x>
      <cdr:y>0.04279</cdr:y>
    </cdr:from>
    <cdr:to>
      <cdr:x>1</cdr:x>
      <cdr:y>0.04697</cdr:y>
    </cdr:to>
    <cdr:sp macro="" textlink="">
      <cdr:nvSpPr>
        <cdr:cNvPr id="4" name="TextBox 3"/>
        <cdr:cNvSpPr txBox="1"/>
      </cdr:nvSpPr>
      <cdr:spPr>
        <a:xfrm xmlns:a="http://schemas.openxmlformats.org/drawingml/2006/main">
          <a:off x="1" y="468087"/>
          <a:ext cx="2133599" cy="45719"/>
        </a:xfrm>
        <a:prstGeom xmlns:a="http://schemas.openxmlformats.org/drawingml/2006/main" prst="rect">
          <a:avLst/>
        </a:prstGeom>
        <a:solidFill xmlns:a="http://schemas.openxmlformats.org/drawingml/2006/main">
          <a:schemeClr val="accent6"/>
        </a:solidFill>
        <a:ln xmlns:a="http://schemas.openxmlformats.org/drawingml/2006/main">
          <a:solidFill>
            <a:sysClr val="windowText" lastClr="000000"/>
          </a:solidFill>
        </a:ln>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0.16667</cdr:x>
      <cdr:y>0.13699</cdr:y>
    </cdr:from>
    <cdr:to>
      <cdr:x>0.66259</cdr:x>
      <cdr:y>0.23653</cdr:y>
    </cdr:to>
    <cdr:sp macro="" textlink="">
      <cdr:nvSpPr>
        <cdr:cNvPr id="5" name="TextBox 3"/>
        <cdr:cNvSpPr txBox="1"/>
      </cdr:nvSpPr>
      <cdr:spPr>
        <a:xfrm xmlns:a="http://schemas.openxmlformats.org/drawingml/2006/main">
          <a:off x="355599" y="1134819"/>
          <a:ext cx="1058095" cy="82460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350" b="1">
              <a:solidFill>
                <a:schemeClr val="bg1"/>
              </a:solidFill>
            </a:rPr>
            <a:t>Safety </a:t>
          </a:r>
        </a:p>
        <a:p xmlns:a="http://schemas.openxmlformats.org/drawingml/2006/main">
          <a:pPr algn="ctr"/>
          <a:r>
            <a:rPr lang="en-US" sz="1350" b="1">
              <a:solidFill>
                <a:schemeClr val="bg1"/>
              </a:solidFill>
            </a:rPr>
            <a:t>25%</a:t>
          </a:r>
        </a:p>
      </cdr:txBody>
    </cdr:sp>
  </cdr:relSizeAnchor>
  <cdr:relSizeAnchor xmlns:cdr="http://schemas.openxmlformats.org/drawingml/2006/chartDrawing">
    <cdr:from>
      <cdr:x>0.17177</cdr:x>
      <cdr:y>0.37613</cdr:y>
    </cdr:from>
    <cdr:to>
      <cdr:x>0.66769</cdr:x>
      <cdr:y>0.49615</cdr:y>
    </cdr:to>
    <cdr:sp macro="" textlink="">
      <cdr:nvSpPr>
        <cdr:cNvPr id="6" name="TextBox 3"/>
        <cdr:cNvSpPr txBox="1"/>
      </cdr:nvSpPr>
      <cdr:spPr>
        <a:xfrm xmlns:a="http://schemas.openxmlformats.org/drawingml/2006/main">
          <a:off x="366488" y="3181358"/>
          <a:ext cx="1058095" cy="101515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350" b="1">
              <a:solidFill>
                <a:schemeClr val="bg1"/>
              </a:solidFill>
            </a:rPr>
            <a:t>Clinical Outcomes</a:t>
          </a:r>
        </a:p>
        <a:p xmlns:a="http://schemas.openxmlformats.org/drawingml/2006/main">
          <a:pPr algn="ctr"/>
          <a:r>
            <a:rPr lang="en-US" sz="1350" b="1">
              <a:solidFill>
                <a:schemeClr val="bg1"/>
              </a:solidFill>
            </a:rPr>
            <a:t>25%</a:t>
          </a:r>
        </a:p>
      </cdr:txBody>
    </cdr:sp>
  </cdr:relSizeAnchor>
</c:userShapes>
</file>

<file path=xl/drawings/drawing8.xml><?xml version="1.0" encoding="utf-8"?>
<xdr:wsDr xmlns:xdr="http://schemas.openxmlformats.org/drawingml/2006/spreadsheetDrawing" xmlns:a="http://schemas.openxmlformats.org/drawingml/2006/main">
  <xdr:twoCellAnchor>
    <xdr:from>
      <xdr:col>9</xdr:col>
      <xdr:colOff>0</xdr:colOff>
      <xdr:row>6</xdr:row>
      <xdr:rowOff>274320</xdr:rowOff>
    </xdr:from>
    <xdr:to>
      <xdr:col>11</xdr:col>
      <xdr:colOff>0</xdr:colOff>
      <xdr:row>41</xdr:row>
      <xdr:rowOff>0</xdr:rowOff>
    </xdr:to>
    <xdr:graphicFrame macro="">
      <xdr:nvGraphicFramePr>
        <xdr:cNvPr id="2" name="Chart 1">
          <a:extLst>
            <a:ext uri="{FF2B5EF4-FFF2-40B4-BE49-F238E27FC236}">
              <a16:creationId xmlns:a16="http://schemas.microsoft.com/office/drawing/2014/main" id="{A3C86A9E-649E-428B-9976-E5715193F7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351341</xdr:colOff>
      <xdr:row>17</xdr:row>
      <xdr:rowOff>87087</xdr:rowOff>
    </xdr:from>
    <xdr:to>
      <xdr:col>10</xdr:col>
      <xdr:colOff>363568</xdr:colOff>
      <xdr:row>18</xdr:row>
      <xdr:rowOff>0</xdr:rowOff>
    </xdr:to>
    <xdr:sp macro="" textlink="">
      <xdr:nvSpPr>
        <xdr:cNvPr id="3" name="TextBox 2">
          <a:extLst>
            <a:ext uri="{FF2B5EF4-FFF2-40B4-BE49-F238E27FC236}">
              <a16:creationId xmlns:a16="http://schemas.microsoft.com/office/drawing/2014/main" id="{3E1EEDA0-52DE-47FA-A32E-E33657413B24}"/>
            </a:ext>
          </a:extLst>
        </xdr:cNvPr>
        <xdr:cNvSpPr txBox="1"/>
      </xdr:nvSpPr>
      <xdr:spPr>
        <a:xfrm>
          <a:off x="5926641" y="3160487"/>
          <a:ext cx="628177" cy="97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50" b="1">
              <a:solidFill>
                <a:schemeClr val="bg1"/>
              </a:solidFill>
            </a:rPr>
            <a:t>Clinical Care: Process</a:t>
          </a:r>
          <a:r>
            <a:rPr lang="en-US" sz="1250" b="1" baseline="0">
              <a:solidFill>
                <a:schemeClr val="bg1"/>
              </a:solidFill>
            </a:rPr>
            <a:t> </a:t>
          </a:r>
          <a:r>
            <a:rPr lang="en-US" sz="1250" b="1">
              <a:solidFill>
                <a:schemeClr val="bg1"/>
              </a:solidFill>
            </a:rPr>
            <a:t>5%</a:t>
          </a:r>
        </a:p>
      </xdr:txBody>
    </xdr:sp>
    <xdr:clientData/>
  </xdr:twoCellAnchor>
  <xdr:twoCellAnchor>
    <xdr:from>
      <xdr:col>9</xdr:col>
      <xdr:colOff>305708</xdr:colOff>
      <xdr:row>27</xdr:row>
      <xdr:rowOff>208642</xdr:rowOff>
    </xdr:from>
    <xdr:to>
      <xdr:col>10</xdr:col>
      <xdr:colOff>360136</xdr:colOff>
      <xdr:row>32</xdr:row>
      <xdr:rowOff>217713</xdr:rowOff>
    </xdr:to>
    <xdr:sp macro="" textlink="">
      <xdr:nvSpPr>
        <xdr:cNvPr id="4" name="TextBox 3">
          <a:extLst>
            <a:ext uri="{FF2B5EF4-FFF2-40B4-BE49-F238E27FC236}">
              <a16:creationId xmlns:a16="http://schemas.microsoft.com/office/drawing/2014/main" id="{E05EA7D6-0EBB-4705-847E-29E6B4489B19}"/>
            </a:ext>
          </a:extLst>
        </xdr:cNvPr>
        <xdr:cNvSpPr txBox="1"/>
      </xdr:nvSpPr>
      <xdr:spPr>
        <a:xfrm>
          <a:off x="5877833" y="5066392"/>
          <a:ext cx="673553" cy="907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350" b="1">
              <a:solidFill>
                <a:schemeClr val="bg1"/>
              </a:solidFill>
            </a:rPr>
            <a:t>Person and Community Engagement 25%</a:t>
          </a:r>
        </a:p>
      </xdr:txBody>
    </xdr:sp>
    <xdr:clientData/>
  </xdr:twoCellAnchor>
  <mc:AlternateContent xmlns:mc="http://schemas.openxmlformats.org/markup-compatibility/2006">
    <mc:Choice xmlns:a14="http://schemas.microsoft.com/office/drawing/2010/main" Requires="a14">
      <xdr:oneCellAnchor>
        <xdr:from>
          <xdr:col>0</xdr:col>
          <xdr:colOff>584054</xdr:colOff>
          <xdr:row>42</xdr:row>
          <xdr:rowOff>26572</xdr:rowOff>
        </xdr:from>
        <xdr:ext cx="23352125" cy="7842250"/>
        <xdr:pic>
          <xdr:nvPicPr>
            <xdr:cNvPr id="5" name="Picture 7">
              <a:extLst>
                <a:ext uri="{FF2B5EF4-FFF2-40B4-BE49-F238E27FC236}">
                  <a16:creationId xmlns:a16="http://schemas.microsoft.com/office/drawing/2014/main" id="{0658B831-5EE6-4D1D-B4D8-D37AC26942E7}"/>
                </a:ext>
              </a:extLst>
            </xdr:cNvPr>
            <xdr:cNvPicPr>
              <a:picLocks noChangeAspect="1" noChangeArrowheads="1"/>
              <a:extLst>
                <a:ext uri="{84589F7E-364E-4C9E-8A38-B11213B215E9}">
                  <a14:cameraTool cellRange="'[5]VBP 2023 Timeline'!$A$2:$ED$22" spid="_x0000_s72736"/>
                </a:ext>
              </a:extLst>
            </xdr:cNvPicPr>
          </xdr:nvPicPr>
          <xdr:blipFill>
            <a:blip xmlns:r="http://schemas.openxmlformats.org/officeDocument/2006/relationships" r:embed="rId2"/>
            <a:stretch>
              <a:fillRect/>
            </a:stretch>
          </xdr:blipFill>
          <xdr:spPr bwMode="auto">
            <a:xfrm>
              <a:off x="584054" y="11287239"/>
              <a:ext cx="23352125" cy="78422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oneCellAnchor>
    </mc:Choice>
    <mc:Fallback/>
  </mc:AlternateContent>
  <xdr:oneCellAnchor>
    <xdr:from>
      <xdr:col>1</xdr:col>
      <xdr:colOff>85725</xdr:colOff>
      <xdr:row>43</xdr:row>
      <xdr:rowOff>342900</xdr:rowOff>
    </xdr:from>
    <xdr:ext cx="14295967" cy="2924175"/>
    <xdr:sp macro="" textlink="">
      <xdr:nvSpPr>
        <xdr:cNvPr id="6" name="AutoShape 2">
          <a:extLst>
            <a:ext uri="{FF2B5EF4-FFF2-40B4-BE49-F238E27FC236}">
              <a16:creationId xmlns:a16="http://schemas.microsoft.com/office/drawing/2014/main" id="{70B82D1E-75DC-4C48-8EF8-722B1ABCBBE6}"/>
            </a:ext>
          </a:extLst>
        </xdr:cNvPr>
        <xdr:cNvSpPr>
          <a:spLocks noChangeAspect="1" noChangeArrowheads="1"/>
        </xdr:cNvSpPr>
      </xdr:nvSpPr>
      <xdr:spPr bwMode="auto">
        <a:xfrm>
          <a:off x="701675" y="7962900"/>
          <a:ext cx="14295967" cy="29241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9.xml><?xml version="1.0" encoding="utf-8"?>
<c:userShapes xmlns:c="http://schemas.openxmlformats.org/drawingml/2006/chart">
  <cdr:relSizeAnchor xmlns:cdr="http://schemas.openxmlformats.org/drawingml/2006/chartDrawing">
    <cdr:from>
      <cdr:x>0</cdr:x>
      <cdr:y>9.21399E-8</cdr:y>
    </cdr:from>
    <cdr:to>
      <cdr:x>1</cdr:x>
      <cdr:y>0.04313</cdr:y>
    </cdr:to>
    <cdr:sp macro="" textlink="">
      <cdr:nvSpPr>
        <cdr:cNvPr id="2" name="TextBox 1"/>
        <cdr:cNvSpPr txBox="1"/>
      </cdr:nvSpPr>
      <cdr:spPr>
        <a:xfrm xmlns:a="http://schemas.openxmlformats.org/drawingml/2006/main">
          <a:off x="0" y="1"/>
          <a:ext cx="2133600" cy="468086"/>
        </a:xfrm>
        <a:prstGeom xmlns:a="http://schemas.openxmlformats.org/drawingml/2006/main" prst="rect">
          <a:avLst/>
        </a:prstGeom>
        <a:solidFill xmlns:a="http://schemas.openxmlformats.org/drawingml/2006/main">
          <a:srgbClr val="41003E"/>
        </a:solidFill>
        <a:ln xmlns:a="http://schemas.openxmlformats.org/drawingml/2006/main" w="9525" cmpd="sng">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250" b="1">
              <a:solidFill>
                <a:schemeClr val="bg1"/>
              </a:solidFill>
            </a:rPr>
            <a:t>Total Performance</a:t>
          </a:r>
          <a:r>
            <a:rPr lang="en-US" sz="1250" b="1" baseline="0">
              <a:solidFill>
                <a:schemeClr val="bg1"/>
              </a:solidFill>
            </a:rPr>
            <a:t> Score:</a:t>
          </a:r>
        </a:p>
        <a:p xmlns:a="http://schemas.openxmlformats.org/drawingml/2006/main">
          <a:pPr algn="ctr"/>
          <a:r>
            <a:rPr lang="en-US" sz="1250" b="1" baseline="0">
              <a:solidFill>
                <a:schemeClr val="bg1"/>
              </a:solidFill>
            </a:rPr>
            <a:t>Original Domain Weighting</a:t>
          </a:r>
          <a:r>
            <a:rPr lang="en-US" sz="1250" b="1" baseline="30000">
              <a:solidFill>
                <a:schemeClr val="bg1"/>
              </a:solidFill>
            </a:rPr>
            <a:t>5</a:t>
          </a:r>
        </a:p>
      </cdr:txBody>
    </cdr:sp>
  </cdr:relSizeAnchor>
  <cdr:relSizeAnchor xmlns:cdr="http://schemas.openxmlformats.org/drawingml/2006/chartDrawing">
    <cdr:from>
      <cdr:x>0.16133</cdr:x>
      <cdr:y>0.82894</cdr:y>
    </cdr:from>
    <cdr:to>
      <cdr:x>0.65747</cdr:x>
      <cdr:y>0.93824</cdr:y>
    </cdr:to>
    <cdr:sp macro="" textlink="">
      <cdr:nvSpPr>
        <cdr:cNvPr id="3" name="TextBox 4"/>
        <cdr:cNvSpPr txBox="1"/>
      </cdr:nvSpPr>
      <cdr:spPr>
        <a:xfrm xmlns:a="http://schemas.openxmlformats.org/drawingml/2006/main">
          <a:off x="344214" y="6866962"/>
          <a:ext cx="1058564" cy="90543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350" b="1">
              <a:solidFill>
                <a:schemeClr val="bg1"/>
              </a:solidFill>
            </a:rPr>
            <a:t>Efficiency</a:t>
          </a:r>
          <a:r>
            <a:rPr lang="en-US" sz="1350" b="1" baseline="0">
              <a:solidFill>
                <a:schemeClr val="bg1"/>
              </a:solidFill>
            </a:rPr>
            <a:t> </a:t>
          </a:r>
        </a:p>
        <a:p xmlns:a="http://schemas.openxmlformats.org/drawingml/2006/main">
          <a:pPr algn="ctr"/>
          <a:r>
            <a:rPr lang="en-US" sz="1350" b="1" baseline="0">
              <a:solidFill>
                <a:schemeClr val="bg1"/>
              </a:solidFill>
            </a:rPr>
            <a:t>and Cost Reduction</a:t>
          </a:r>
          <a:endParaRPr lang="en-US" sz="1350" b="1">
            <a:solidFill>
              <a:schemeClr val="bg1"/>
            </a:solidFill>
          </a:endParaRPr>
        </a:p>
        <a:p xmlns:a="http://schemas.openxmlformats.org/drawingml/2006/main">
          <a:pPr algn="ctr"/>
          <a:r>
            <a:rPr lang="en-US" sz="1350" b="1">
              <a:solidFill>
                <a:schemeClr val="bg1"/>
              </a:solidFill>
            </a:rPr>
            <a:t>25%</a:t>
          </a:r>
        </a:p>
      </cdr:txBody>
    </cdr:sp>
  </cdr:relSizeAnchor>
  <cdr:relSizeAnchor xmlns:cdr="http://schemas.openxmlformats.org/drawingml/2006/chartDrawing">
    <cdr:from>
      <cdr:x>4.68691E-7</cdr:x>
      <cdr:y>0.04279</cdr:y>
    </cdr:from>
    <cdr:to>
      <cdr:x>1</cdr:x>
      <cdr:y>0.04697</cdr:y>
    </cdr:to>
    <cdr:sp macro="" textlink="">
      <cdr:nvSpPr>
        <cdr:cNvPr id="4" name="TextBox 3"/>
        <cdr:cNvSpPr txBox="1"/>
      </cdr:nvSpPr>
      <cdr:spPr>
        <a:xfrm xmlns:a="http://schemas.openxmlformats.org/drawingml/2006/main">
          <a:off x="1" y="468087"/>
          <a:ext cx="2133599" cy="45719"/>
        </a:xfrm>
        <a:prstGeom xmlns:a="http://schemas.openxmlformats.org/drawingml/2006/main" prst="rect">
          <a:avLst/>
        </a:prstGeom>
        <a:solidFill xmlns:a="http://schemas.openxmlformats.org/drawingml/2006/main">
          <a:schemeClr val="accent6"/>
        </a:solidFill>
        <a:ln xmlns:a="http://schemas.openxmlformats.org/drawingml/2006/main">
          <a:solidFill>
            <a:sysClr val="windowText" lastClr="000000"/>
          </a:solidFill>
        </a:ln>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0.16667</cdr:x>
      <cdr:y>0.13699</cdr:y>
    </cdr:from>
    <cdr:to>
      <cdr:x>0.66259</cdr:x>
      <cdr:y>0.23653</cdr:y>
    </cdr:to>
    <cdr:sp macro="" textlink="">
      <cdr:nvSpPr>
        <cdr:cNvPr id="5" name="TextBox 3"/>
        <cdr:cNvSpPr txBox="1"/>
      </cdr:nvSpPr>
      <cdr:spPr>
        <a:xfrm xmlns:a="http://schemas.openxmlformats.org/drawingml/2006/main">
          <a:off x="355599" y="1134819"/>
          <a:ext cx="1058095" cy="82460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350" b="1">
              <a:solidFill>
                <a:schemeClr val="bg1"/>
              </a:solidFill>
            </a:rPr>
            <a:t>Safety </a:t>
          </a:r>
        </a:p>
        <a:p xmlns:a="http://schemas.openxmlformats.org/drawingml/2006/main">
          <a:pPr algn="ctr"/>
          <a:r>
            <a:rPr lang="en-US" sz="1350" b="1">
              <a:solidFill>
                <a:schemeClr val="bg1"/>
              </a:solidFill>
            </a:rPr>
            <a:t>25%</a:t>
          </a:r>
        </a:p>
      </cdr:txBody>
    </cdr:sp>
  </cdr:relSizeAnchor>
  <cdr:relSizeAnchor xmlns:cdr="http://schemas.openxmlformats.org/drawingml/2006/chartDrawing">
    <cdr:from>
      <cdr:x>0.17177</cdr:x>
      <cdr:y>0.37613</cdr:y>
    </cdr:from>
    <cdr:to>
      <cdr:x>0.66769</cdr:x>
      <cdr:y>0.49615</cdr:y>
    </cdr:to>
    <cdr:sp macro="" textlink="">
      <cdr:nvSpPr>
        <cdr:cNvPr id="6" name="TextBox 3"/>
        <cdr:cNvSpPr txBox="1"/>
      </cdr:nvSpPr>
      <cdr:spPr>
        <a:xfrm xmlns:a="http://schemas.openxmlformats.org/drawingml/2006/main">
          <a:off x="366488" y="3181358"/>
          <a:ext cx="1058095" cy="101515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350" b="1">
              <a:solidFill>
                <a:schemeClr val="bg1"/>
              </a:solidFill>
            </a:rPr>
            <a:t>Clinical Outcomes</a:t>
          </a:r>
        </a:p>
        <a:p xmlns:a="http://schemas.openxmlformats.org/drawingml/2006/main">
          <a:pPr algn="ctr"/>
          <a:r>
            <a:rPr lang="en-US" sz="1350" b="1">
              <a:solidFill>
                <a:schemeClr val="bg1"/>
              </a:solidFill>
            </a:rPr>
            <a:t>25%</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Shared/Projects/State%20Assoc%20Clients/Product%20Management/S-10%20Uncompensated%20Care/Production/Worksheet%20S-10%20PROD%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hared\Projects\State%20Assoc%20Clients\2014\New%20York\VBP%20FFY%202015%20Insiders%20Impact%20&amp;%20Measure%20Trends%20Analysis%201Q2014%2033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hared/Projects/State%20Assoc%20Clients/2014/New%20York/VBP%20FFY%202015%20Insiders%20Impact%20&amp;%20Measure%20Trends%20Analysis%201Q2014%2033v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forando/Desktop/embedded%20do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hoffman/AppData/Local/Microsoft/Windows/INetCache/Content.Outlook/MOACXCHH/Medicare%20Quality%20Program%20Reference%20Guides%20FFY%202021%20-%202023%2005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WrkshtS-10"/>
      <sheetName val="S10_All Fields_G3_NPSR"/>
      <sheetName val="State Information"/>
      <sheetName val="Reference_List"/>
      <sheetName val="Notes"/>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erformance Scorecard"/>
      <sheetName val="VBP Impact Analysis"/>
      <sheetName val="Process - Score Calc"/>
      <sheetName val="Process Trends"/>
      <sheetName val="Patient Experience - Score Calc"/>
      <sheetName val="Patient Experience Trends"/>
      <sheetName val="Patient Outcomes - Score Calc"/>
      <sheetName val="Outcomes - Quarterly Trends"/>
      <sheetName val="Outcomes - Annual Trends"/>
      <sheetName val="Efficiency - Score Calc"/>
      <sheetName val="Efficiency Trends"/>
      <sheetName val="State Summary Current Est"/>
      <sheetName val="US Summary Current Est"/>
      <sheetName val="State Ranks Current Est"/>
      <sheetName val="State Summary Conserv Est"/>
      <sheetName val="US Summary Conserv Est"/>
      <sheetName val="Linear Function"/>
      <sheetName val="Excluded Hospitals"/>
      <sheetName val="Checking"/>
      <sheetName val="Notes"/>
      <sheetName val="HCAHPs Survey Counts"/>
      <sheetName val="Measure Notes"/>
      <sheetName val="NotesTRENDS"/>
      <sheetName val="State Averages"/>
      <sheetName val="State Averages Old Method"/>
      <sheetName val="VbpScores 2015"/>
      <sheetName val="VBP US Ranks 2015"/>
      <sheetName val="VBP State Ranks 2015"/>
      <sheetName val="Wtd Scores 2015"/>
      <sheetName val="Total Cases"/>
      <sheetName val="Process Cases"/>
      <sheetName val="Process Scores"/>
      <sheetName val="HCAHPS Scores"/>
      <sheetName val="Outcomes Scores - Mortality"/>
      <sheetName val="Outcomes Cases - Mortality"/>
      <sheetName val="Outcomes Scores - CLABSI"/>
      <sheetName val="Outcomes Cases - CLABSI"/>
      <sheetName val="Outcomes Scores - PSI90"/>
      <sheetName val="Efficiency Scores"/>
      <sheetName val="VBP Pmts 2015- Linear"/>
      <sheetName val="VBP Data Source Summary"/>
      <sheetName val="Bench, Thresh, Floor"/>
      <sheetName val="Constants"/>
      <sheetName val="List"/>
      <sheetName val="Patient Exp. Facility Data"/>
      <sheetName val="Patient Exp. National Data"/>
      <sheetName val="Process Facility Data"/>
      <sheetName val="Process National Data"/>
      <sheetName val="Outcomes Facility Data"/>
      <sheetName val="Outcomes National Data"/>
      <sheetName val="Efficiency Facility Data"/>
      <sheetName val="Efficiency National Data"/>
      <sheetName val="ConstantsTRENDS"/>
      <sheetName val="Eligibility"/>
      <sheetName val="PS Table 16 Final 2013 Factors"/>
      <sheetName val="PS Table 16B Final 2014 Factors"/>
      <sheetName val="2015 Estimated Scores"/>
      <sheetName val="PS VBP_AMI2013"/>
      <sheetName val="PS VBP_HAI2013"/>
      <sheetName val="PS VBP_HCAHPS2013"/>
      <sheetName val="PS VBP_HF2013"/>
      <sheetName val="PS VBP_PN2013"/>
      <sheetName val="PS VBP_SCIP2013"/>
      <sheetName val="PS VBP_TPS2013"/>
      <sheetName val="PS VBP_TPS Table2014"/>
      <sheetName val="PS VBP_AMI Table2014"/>
      <sheetName val="PS VBP_HAI2014"/>
      <sheetName val="PS VBP_HF2014"/>
      <sheetName val="PS VBP_PN2014"/>
      <sheetName val="PS VBP_SCIP2014"/>
      <sheetName val="PS VBP_HCAHPS2014"/>
      <sheetName val="PS VBP_OUTCOME2014"/>
      <sheetName val="Sheet1"/>
    </sheetNames>
    <sheetDataSet>
      <sheetData sheetId="0"/>
      <sheetData sheetId="1"/>
      <sheetData sheetId="2"/>
      <sheetData sheetId="3"/>
      <sheetData sheetId="4"/>
      <sheetData sheetId="5"/>
      <sheetData sheetId="6"/>
      <sheetData sheetId="7">
        <row r="2">
          <cell r="P2">
            <v>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erformance Scorecard"/>
      <sheetName val="VBP Impact Analysis"/>
      <sheetName val="Process - Score Calc"/>
      <sheetName val="Process Trends"/>
      <sheetName val="Patient Experience - Score Calc"/>
      <sheetName val="Patient Experience Trends"/>
      <sheetName val="Patient Outcomes - Score Calc"/>
      <sheetName val="Outcomes - Quarterly Trends"/>
      <sheetName val="Outcomes - Annual Trends"/>
      <sheetName val="Efficiency - Score Calc"/>
      <sheetName val="Efficiency Trends"/>
      <sheetName val="State Summary Current Est"/>
      <sheetName val="US Summary Current Est"/>
      <sheetName val="State Ranks Current Est"/>
      <sheetName val="State Summary Conserv Est"/>
      <sheetName val="US Summary Conserv Est"/>
      <sheetName val="Linear Function"/>
      <sheetName val="Excluded Hospitals"/>
      <sheetName val="Checking"/>
      <sheetName val="Notes"/>
      <sheetName val="HCAHPs Survey Counts"/>
      <sheetName val="Measure Notes"/>
      <sheetName val="NotesTRENDS"/>
      <sheetName val="State Averages"/>
      <sheetName val="State Averages Old Method"/>
      <sheetName val="VbpScores 2015"/>
      <sheetName val="VBP US Ranks 2015"/>
      <sheetName val="VBP State Ranks 2015"/>
      <sheetName val="Wtd Scores 2015"/>
      <sheetName val="Total Cases"/>
      <sheetName val="Process Cases"/>
      <sheetName val="Process Scores"/>
      <sheetName val="HCAHPS Scores"/>
      <sheetName val="Outcomes Scores - Mortality"/>
      <sheetName val="Outcomes Cases - Mortality"/>
      <sheetName val="Outcomes Scores - CLABSI"/>
      <sheetName val="Outcomes Cases - CLABSI"/>
      <sheetName val="Outcomes Scores - PSI90"/>
      <sheetName val="Efficiency Scores"/>
      <sheetName val="VBP Pmts 2015- Linear"/>
      <sheetName val="VBP Data Source Summary"/>
      <sheetName val="Bench, Thresh, Floor"/>
      <sheetName val="Constants"/>
      <sheetName val="List"/>
      <sheetName val="Patient Exp. Facility Data"/>
      <sheetName val="Patient Exp. National Data"/>
      <sheetName val="Process Facility Data"/>
      <sheetName val="Process National Data"/>
      <sheetName val="Outcomes Facility Data"/>
      <sheetName val="Outcomes National Data"/>
      <sheetName val="Efficiency Facility Data"/>
      <sheetName val="Efficiency National Data"/>
      <sheetName val="ConstantsTRENDS"/>
      <sheetName val="Eligibility"/>
      <sheetName val="PS Table 16 Final 2013 Factors"/>
      <sheetName val="PS Table 16B Final 2014 Factors"/>
      <sheetName val="2015 Estimated Scores"/>
      <sheetName val="PS VBP_AMI2013"/>
      <sheetName val="PS VBP_HAI2013"/>
      <sheetName val="PS VBP_HCAHPS2013"/>
      <sheetName val="PS VBP_HF2013"/>
      <sheetName val="PS VBP_PN2013"/>
      <sheetName val="PS VBP_SCIP2013"/>
      <sheetName val="PS VBP_TPS2013"/>
      <sheetName val="PS VBP_TPS Table2014"/>
      <sheetName val="PS VBP_AMI Table2014"/>
      <sheetName val="PS VBP_HAI2014"/>
      <sheetName val="PS VBP_HF2014"/>
      <sheetName val="PS VBP_PN2014"/>
      <sheetName val="PS VBP_SCIP2014"/>
      <sheetName val="PS VBP_HCAHPS2014"/>
      <sheetName val="PS VBP_OUTCOME2014"/>
      <sheetName val="Sheet1"/>
    </sheetNames>
    <sheetDataSet>
      <sheetData sheetId="0"/>
      <sheetData sheetId="1"/>
      <sheetData sheetId="2"/>
      <sheetData sheetId="3"/>
      <sheetData sheetId="4"/>
      <sheetData sheetId="5"/>
      <sheetData sheetId="6"/>
      <sheetData sheetId="7">
        <row r="2">
          <cell r="P2">
            <v>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heet1"/>
      <sheetName val="Hospital Report"/>
      <sheetName val="Hospital Payments"/>
      <sheetName val="Group Report"/>
      <sheetName val="Custom Group Creator"/>
      <sheetName val="US Report"/>
      <sheetName val="Notes"/>
      <sheetName val="US Detail"/>
      <sheetName val="US Detail - Capital"/>
      <sheetName val="US Detail - Operating"/>
      <sheetName val="US Detail - UCC"/>
      <sheetName val="Group Detail"/>
      <sheetName val="Group Detail - Capital"/>
      <sheetName val="Group Detail - Operating"/>
      <sheetName val="Group Detail - UCC"/>
      <sheetName val="Total Details"/>
      <sheetName val="Capital Details"/>
      <sheetName val="Operating Details"/>
      <sheetName val="Uncompensated Care Detail"/>
      <sheetName val="Rate Calculation"/>
      <sheetName val="Rate 2015 - Second Half"/>
      <sheetName val="Rate 2015 - First Half"/>
      <sheetName val="State IDs"/>
      <sheetName val="Rate 2014"/>
      <sheetName val="FR Table 17 - HAC Proxy Flags"/>
      <sheetName val="WageIndex 2015 (New)"/>
      <sheetName val="WageIndex 2015 (OLD)"/>
      <sheetName val="WageIndex 2014"/>
      <sheetName val="Impact 2015 FR WI"/>
      <sheetName val="CBSA to County 2015 FR"/>
      <sheetName val="Impact 2014 FR WI"/>
      <sheetName val="4AB-2014"/>
      <sheetName val="4C-2014"/>
      <sheetName val="4D-2014"/>
      <sheetName val="4F-2014"/>
      <sheetName val="4J-2014"/>
      <sheetName val="9A-2014"/>
      <sheetName val="9C-2014"/>
      <sheetName val="2-1-2015"/>
      <sheetName val="3A-1-2015"/>
      <sheetName val="3B-1-2015"/>
      <sheetName val="4AB-1-2015"/>
      <sheetName val="4C-1-2015"/>
      <sheetName val="4D-1-2015"/>
      <sheetName val="4E-1-2015"/>
      <sheetName val="4F-1-2015"/>
      <sheetName val="9A-1-2015"/>
      <sheetName val="9C-1-2015"/>
      <sheetName val="2-2-2015"/>
      <sheetName val="3A-2-2015"/>
      <sheetName val="3B-2-2015"/>
      <sheetName val="4AB-2-2015"/>
      <sheetName val="4C-2-2015"/>
      <sheetName val="4D-2-2015"/>
      <sheetName val="4E-2-2015"/>
      <sheetName val="4F-2-2015"/>
      <sheetName val="4J-2015"/>
      <sheetName val="9A-2-2015"/>
      <sheetName val="9C-2-2015"/>
      <sheetName val="DSH Flag"/>
      <sheetName val="DSH 2015 FR Supp File"/>
      <sheetName val="DSH 2014 Supp File April 29 CN"/>
      <sheetName val="VBP DG Est. FFY 2015 Factors"/>
      <sheetName val="Impact 2015 FR"/>
      <sheetName val="Impact 2014 CN"/>
      <sheetName val="State and CBSA Name"/>
      <sheetName val="PPS Status"/>
      <sheetName val="Reference List"/>
      <sheetName val="List"/>
      <sheetName val="Master_List 1Q2014 v7"/>
      <sheetName val="FooterUpdater"/>
      <sheetName val="Peer Group Data Entry"/>
      <sheetName val="Peer Group Input"/>
      <sheetName val="Peer Group Output"/>
      <sheetName val="Group Report Data"/>
      <sheetName val="State Information"/>
      <sheetName val="MsgBox"/>
      <sheetName val="Custom Group List"/>
      <sheetName val="Urban or Rural list"/>
      <sheetName val="Geographic CBSA list"/>
      <sheetName val="Teaching Status list"/>
      <sheetName val="System list"/>
      <sheetName val="District list"/>
      <sheetName val="State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ow r="7">
          <cell r="A7" t="str">
            <v>010001</v>
          </cell>
          <cell r="B7" t="str">
            <v>SOUTHEAST ALABAMA MEDICAL CENTER</v>
          </cell>
          <cell r="C7" t="str">
            <v>20020</v>
          </cell>
          <cell r="D7" t="str">
            <v>20020</v>
          </cell>
          <cell r="E7" t="str">
            <v>20020</v>
          </cell>
          <cell r="F7" t="str">
            <v>20020</v>
          </cell>
          <cell r="G7" t="str">
            <v>01340</v>
          </cell>
          <cell r="H7">
            <v>5</v>
          </cell>
          <cell r="I7" t="str">
            <v>OURBAN</v>
          </cell>
          <cell r="J7" t="str">
            <v>OURBAN</v>
          </cell>
          <cell r="K7" t="str">
            <v>W</v>
          </cell>
          <cell r="L7" t="str">
            <v>10500</v>
          </cell>
          <cell r="M7">
            <v>0.76909999999999989</v>
          </cell>
          <cell r="N7">
            <v>0</v>
          </cell>
          <cell r="O7" t="str">
            <v>10500</v>
          </cell>
          <cell r="P7">
            <v>0.77039999999999997</v>
          </cell>
          <cell r="Q7">
            <v>0</v>
          </cell>
          <cell r="R7">
            <v>0.77039999999999997</v>
          </cell>
          <cell r="S7">
            <v>0</v>
          </cell>
          <cell r="X7">
            <v>1</v>
          </cell>
          <cell r="Y7">
            <v>0</v>
          </cell>
          <cell r="Z7">
            <v>0</v>
          </cell>
          <cell r="AA7">
            <v>408</v>
          </cell>
          <cell r="AB7">
            <v>230</v>
          </cell>
          <cell r="AC7">
            <v>0</v>
          </cell>
          <cell r="AD7">
            <v>0</v>
          </cell>
          <cell r="AE7">
            <v>0.29861999999999994</v>
          </cell>
          <cell r="AF7">
            <v>3.4627874999999989E-2</v>
          </cell>
          <cell r="AG7">
            <v>5.916284E-4</v>
          </cell>
          <cell r="AH7">
            <v>580.02</v>
          </cell>
          <cell r="AI7">
            <v>6.2336311305268843E-2</v>
          </cell>
          <cell r="AJ7">
            <v>0.19699999999999998</v>
          </cell>
          <cell r="AK7">
            <v>1.9E-2</v>
          </cell>
          <cell r="AL7">
            <v>0</v>
          </cell>
          <cell r="AM7">
            <v>0</v>
          </cell>
          <cell r="AN7">
            <v>0</v>
          </cell>
          <cell r="AP7">
            <v>7939</v>
          </cell>
          <cell r="AQ7">
            <v>1.7503689170804082</v>
          </cell>
          <cell r="AR7">
            <v>7848.0091499998944</v>
          </cell>
          <cell r="AS7">
            <v>1.7645066633073991</v>
          </cell>
          <cell r="AV7">
            <v>1.7514468568299733</v>
          </cell>
          <cell r="AW7">
            <v>7856.0584999999201</v>
          </cell>
          <cell r="AX7">
            <v>1.7639382415917937</v>
          </cell>
          <cell r="BA7">
            <v>0.83640000000000003</v>
          </cell>
          <cell r="BB7">
            <v>0</v>
          </cell>
          <cell r="BC7">
            <v>1</v>
          </cell>
          <cell r="BD7">
            <v>1.0283174614995704E-2</v>
          </cell>
          <cell r="BE7">
            <v>1.8812046460519136E-2</v>
          </cell>
          <cell r="BF7">
            <v>0.44897851281617457</v>
          </cell>
          <cell r="BG7">
            <v>1.0012237549999998</v>
          </cell>
          <cell r="BH7">
            <v>0.99679999999999991</v>
          </cell>
        </row>
        <row r="8">
          <cell r="A8" t="str">
            <v>010005</v>
          </cell>
          <cell r="B8" t="str">
            <v>MARSHALL MEDICAL CENTER SOUTH</v>
          </cell>
          <cell r="C8" t="str">
            <v xml:space="preserve">   01</v>
          </cell>
          <cell r="D8" t="str">
            <v xml:space="preserve">   01</v>
          </cell>
          <cell r="E8" t="str">
            <v xml:space="preserve">   01</v>
          </cell>
          <cell r="F8" t="str">
            <v xml:space="preserve">   01</v>
          </cell>
          <cell r="G8" t="str">
            <v>01470</v>
          </cell>
          <cell r="H8">
            <v>5</v>
          </cell>
          <cell r="I8" t="str">
            <v>RURAL</v>
          </cell>
          <cell r="J8" t="str">
            <v>RURAL</v>
          </cell>
          <cell r="K8" t="str">
            <v>W</v>
          </cell>
          <cell r="L8" t="str">
            <v>26620</v>
          </cell>
          <cell r="M8">
            <v>0.81979999999999997</v>
          </cell>
          <cell r="N8">
            <v>0</v>
          </cell>
          <cell r="O8" t="str">
            <v>26620</v>
          </cell>
          <cell r="P8">
            <v>0.82119999999999993</v>
          </cell>
          <cell r="Q8">
            <v>0</v>
          </cell>
          <cell r="R8">
            <v>0.82119999999999993</v>
          </cell>
          <cell r="S8">
            <v>0</v>
          </cell>
          <cell r="X8">
            <v>1</v>
          </cell>
          <cell r="Y8">
            <v>0</v>
          </cell>
          <cell r="Z8">
            <v>0</v>
          </cell>
          <cell r="AA8">
            <v>204</v>
          </cell>
          <cell r="AB8">
            <v>94</v>
          </cell>
          <cell r="AC8">
            <v>0</v>
          </cell>
          <cell r="AD8">
            <v>0</v>
          </cell>
          <cell r="AE8">
            <v>0.27653999999999995</v>
          </cell>
          <cell r="AF8">
            <v>3.0073874999999993E-2</v>
          </cell>
          <cell r="AG8">
            <v>3.0068739999999998E-4</v>
          </cell>
          <cell r="AH8">
            <v>695.01</v>
          </cell>
          <cell r="AI8">
            <v>0</v>
          </cell>
          <cell r="AJ8">
            <v>0.30299999999999999</v>
          </cell>
          <cell r="AK8">
            <v>3.9E-2</v>
          </cell>
          <cell r="AL8">
            <v>7</v>
          </cell>
          <cell r="AM8">
            <v>7</v>
          </cell>
          <cell r="AN8">
            <v>7</v>
          </cell>
          <cell r="AP8">
            <v>4036</v>
          </cell>
          <cell r="AQ8">
            <v>1.3453105183402692</v>
          </cell>
          <cell r="AR8">
            <v>3949.3131499999886</v>
          </cell>
          <cell r="AS8">
            <v>1.3541775768085795</v>
          </cell>
          <cell r="AV8">
            <v>1.3434918573744095</v>
          </cell>
          <cell r="AW8">
            <v>3955.7093999999902</v>
          </cell>
          <cell r="AX8">
            <v>1.3513401635280771</v>
          </cell>
          <cell r="BA8">
            <v>0.87380000000000002</v>
          </cell>
          <cell r="BB8">
            <v>0</v>
          </cell>
          <cell r="BC8">
            <v>1</v>
          </cell>
          <cell r="BD8">
            <v>1.2440894035476388E-3</v>
          </cell>
          <cell r="BE8">
            <v>7.1934574299148671E-3</v>
          </cell>
          <cell r="BF8">
            <v>0.41531744587957065</v>
          </cell>
          <cell r="BG8">
            <v>1.0024991333</v>
          </cell>
          <cell r="BH8">
            <v>0.99289999999999989</v>
          </cell>
        </row>
        <row r="9">
          <cell r="A9" t="str">
            <v>010006</v>
          </cell>
          <cell r="B9" t="str">
            <v>ELIZA COFFEE MEMORIAL HOSPITAL</v>
          </cell>
          <cell r="C9" t="str">
            <v>22520</v>
          </cell>
          <cell r="D9" t="str">
            <v>22520</v>
          </cell>
          <cell r="E9" t="str">
            <v>22520</v>
          </cell>
          <cell r="F9" t="str">
            <v>22520</v>
          </cell>
          <cell r="G9" t="str">
            <v>01380</v>
          </cell>
          <cell r="H9">
            <v>5</v>
          </cell>
          <cell r="I9" t="str">
            <v>OURBAN</v>
          </cell>
          <cell r="J9" t="str">
            <v>OURBAN</v>
          </cell>
          <cell r="K9" t="str">
            <v>N</v>
          </cell>
          <cell r="L9" t="str">
            <v>22520</v>
          </cell>
          <cell r="M9">
            <v>0.73129999999999995</v>
          </cell>
          <cell r="N9">
            <v>0</v>
          </cell>
          <cell r="O9" t="str">
            <v>22520</v>
          </cell>
          <cell r="P9">
            <v>0.73249999999999993</v>
          </cell>
          <cell r="Q9">
            <v>0</v>
          </cell>
          <cell r="R9">
            <v>0.73249999999999993</v>
          </cell>
          <cell r="S9">
            <v>0</v>
          </cell>
          <cell r="X9">
            <v>1</v>
          </cell>
          <cell r="Y9">
            <v>0</v>
          </cell>
          <cell r="Z9">
            <v>0</v>
          </cell>
          <cell r="AA9">
            <v>358</v>
          </cell>
          <cell r="AB9">
            <v>138</v>
          </cell>
          <cell r="AC9">
            <v>0</v>
          </cell>
          <cell r="AD9">
            <v>0</v>
          </cell>
          <cell r="AE9">
            <v>0.24027999999999999</v>
          </cell>
          <cell r="AF9">
            <v>2.2595249999999997E-2</v>
          </cell>
          <cell r="AG9">
            <v>2.9367869999999998E-4</v>
          </cell>
          <cell r="AH9">
            <v>432.19</v>
          </cell>
          <cell r="AI9">
            <v>4.9859871973339631E-2</v>
          </cell>
          <cell r="AJ9">
            <v>0.186</v>
          </cell>
          <cell r="AK9">
            <v>1.0999999999999999E-2</v>
          </cell>
          <cell r="AL9">
            <v>0</v>
          </cell>
          <cell r="AM9">
            <v>0</v>
          </cell>
          <cell r="AN9">
            <v>0</v>
          </cell>
          <cell r="AP9">
            <v>5132</v>
          </cell>
          <cell r="AQ9">
            <v>1.667008611791873</v>
          </cell>
          <cell r="AR9">
            <v>5084.489299999972</v>
          </cell>
          <cell r="AS9">
            <v>1.6730363406076716</v>
          </cell>
          <cell r="AV9">
            <v>1.6690670980618736</v>
          </cell>
          <cell r="AW9">
            <v>5089.2047999999713</v>
          </cell>
          <cell r="AX9">
            <v>1.6741377825406303</v>
          </cell>
          <cell r="BA9">
            <v>0.80800000000000005</v>
          </cell>
          <cell r="BB9">
            <v>0</v>
          </cell>
          <cell r="BC9">
            <v>1</v>
          </cell>
          <cell r="BD9">
            <v>2.1386310317209129E-2</v>
          </cell>
          <cell r="BE9">
            <v>8.8110662796684006E-3</v>
          </cell>
          <cell r="BF9">
            <v>0.5065062340066423</v>
          </cell>
          <cell r="BG9">
            <v>0.99728762849999997</v>
          </cell>
          <cell r="BH9">
            <v>1</v>
          </cell>
        </row>
        <row r="10">
          <cell r="A10" t="str">
            <v>010007</v>
          </cell>
          <cell r="B10" t="str">
            <v>MIZELL MEMORIAL HOSPITAL</v>
          </cell>
          <cell r="C10" t="str">
            <v xml:space="preserve">   01</v>
          </cell>
          <cell r="D10" t="str">
            <v xml:space="preserve">   01</v>
          </cell>
          <cell r="E10" t="str">
            <v xml:space="preserve">   01</v>
          </cell>
          <cell r="F10" t="str">
            <v xml:space="preserve">   01</v>
          </cell>
          <cell r="G10" t="str">
            <v>01190</v>
          </cell>
          <cell r="H10">
            <v>5</v>
          </cell>
          <cell r="I10" t="str">
            <v>RURAL</v>
          </cell>
          <cell r="J10" t="str">
            <v>RURAL</v>
          </cell>
          <cell r="K10" t="str">
            <v>N</v>
          </cell>
          <cell r="L10" t="str">
            <v xml:space="preserve">   01</v>
          </cell>
          <cell r="M10">
            <v>0.68969999999999998</v>
          </cell>
          <cell r="N10">
            <v>0</v>
          </cell>
          <cell r="O10" t="str">
            <v xml:space="preserve">   01</v>
          </cell>
          <cell r="P10">
            <v>0.68499999999999994</v>
          </cell>
          <cell r="Q10">
            <v>0</v>
          </cell>
          <cell r="R10">
            <v>0.6873999999999999</v>
          </cell>
          <cell r="S10">
            <v>0</v>
          </cell>
          <cell r="X10">
            <v>1</v>
          </cell>
          <cell r="Y10">
            <v>0</v>
          </cell>
          <cell r="Z10">
            <v>0</v>
          </cell>
          <cell r="AA10">
            <v>78</v>
          </cell>
          <cell r="AB10">
            <v>16</v>
          </cell>
          <cell r="AC10">
            <v>0</v>
          </cell>
          <cell r="AD10">
            <v>0</v>
          </cell>
          <cell r="AE10">
            <v>0.19346999999999998</v>
          </cell>
          <cell r="AF10">
            <v>1.3313874999999998E-2</v>
          </cell>
          <cell r="AG10">
            <v>2.7076399999999997E-5</v>
          </cell>
          <cell r="AH10">
            <v>256.80999999999995</v>
          </cell>
          <cell r="AI10">
            <v>0</v>
          </cell>
          <cell r="AJ10">
            <v>0.36799999999999999</v>
          </cell>
          <cell r="AK10">
            <v>4.8999999999999995E-2</v>
          </cell>
          <cell r="AL10">
            <v>14</v>
          </cell>
          <cell r="AM10">
            <v>14</v>
          </cell>
          <cell r="AN10">
            <v>0</v>
          </cell>
          <cell r="AO10">
            <v>4582.2508827297197</v>
          </cell>
          <cell r="AP10">
            <v>645</v>
          </cell>
          <cell r="AQ10">
            <v>1.0118846247324227</v>
          </cell>
          <cell r="AR10">
            <v>636.34729999999922</v>
          </cell>
          <cell r="AS10">
            <v>1.0201646511627744</v>
          </cell>
          <cell r="AV10">
            <v>1.0123078735371078</v>
          </cell>
          <cell r="AW10">
            <v>636.50299999999925</v>
          </cell>
          <cell r="AX10">
            <v>1.0208629457364171</v>
          </cell>
          <cell r="BA10">
            <v>0.77359999999999995</v>
          </cell>
          <cell r="BB10">
            <v>0</v>
          </cell>
          <cell r="BC10">
            <v>1</v>
          </cell>
          <cell r="BD10">
            <v>0</v>
          </cell>
          <cell r="BE10">
            <v>0</v>
          </cell>
          <cell r="BF10">
            <v>0.60522571465528385</v>
          </cell>
          <cell r="BG10">
            <v>0.99478924879999997</v>
          </cell>
          <cell r="BH10">
            <v>0.99609999999999999</v>
          </cell>
        </row>
        <row r="11">
          <cell r="A11" t="str">
            <v>010008</v>
          </cell>
          <cell r="B11" t="str">
            <v>CRENSHAW COMMUNITY HOSPITAL</v>
          </cell>
          <cell r="C11" t="str">
            <v xml:space="preserve">   01</v>
          </cell>
          <cell r="D11" t="str">
            <v xml:space="preserve">   01</v>
          </cell>
          <cell r="E11" t="str">
            <v xml:space="preserve">   01</v>
          </cell>
          <cell r="F11" t="str">
            <v xml:space="preserve">   01</v>
          </cell>
          <cell r="G11" t="str">
            <v>01200</v>
          </cell>
          <cell r="H11">
            <v>5</v>
          </cell>
          <cell r="I11" t="str">
            <v>RURAL</v>
          </cell>
          <cell r="J11" t="str">
            <v>RURAL</v>
          </cell>
          <cell r="K11" t="str">
            <v>N</v>
          </cell>
          <cell r="L11" t="str">
            <v xml:space="preserve">   01</v>
          </cell>
          <cell r="M11">
            <v>0.68969999999999998</v>
          </cell>
          <cell r="N11">
            <v>0</v>
          </cell>
          <cell r="O11" t="str">
            <v xml:space="preserve">   01</v>
          </cell>
          <cell r="P11">
            <v>0.68499999999999994</v>
          </cell>
          <cell r="Q11">
            <v>0</v>
          </cell>
          <cell r="R11">
            <v>0.69729999999999992</v>
          </cell>
          <cell r="S11">
            <v>0</v>
          </cell>
          <cell r="V11" t="str">
            <v>YES</v>
          </cell>
          <cell r="W11">
            <v>9.8999999999999991E-3</v>
          </cell>
          <cell r="X11">
            <v>1</v>
          </cell>
          <cell r="Y11">
            <v>0</v>
          </cell>
          <cell r="Z11">
            <v>0</v>
          </cell>
          <cell r="AA11">
            <v>29</v>
          </cell>
          <cell r="AB11">
            <v>8</v>
          </cell>
          <cell r="AC11">
            <v>0</v>
          </cell>
          <cell r="AD11">
            <v>0</v>
          </cell>
          <cell r="AE11">
            <v>0.36917999999999995</v>
          </cell>
          <cell r="AF11">
            <v>0.03</v>
          </cell>
          <cell r="AG11">
            <v>2.53516E-5</v>
          </cell>
          <cell r="AH11">
            <v>571.3599999999999</v>
          </cell>
          <cell r="AI11">
            <v>0</v>
          </cell>
          <cell r="AJ11">
            <v>0.49299999999999999</v>
          </cell>
          <cell r="AK11">
            <v>3.6999999999999998E-2</v>
          </cell>
          <cell r="AL11">
            <v>0</v>
          </cell>
          <cell r="AM11">
            <v>0</v>
          </cell>
          <cell r="AN11">
            <v>0</v>
          </cell>
          <cell r="AP11">
            <v>285</v>
          </cell>
          <cell r="AQ11">
            <v>0.92112962336838156</v>
          </cell>
          <cell r="AR11">
            <v>283.22369999999995</v>
          </cell>
          <cell r="AS11">
            <v>0.92376140350876967</v>
          </cell>
          <cell r="AV11">
            <v>0.92859735305196534</v>
          </cell>
          <cell r="AW11">
            <v>283.25829999999991</v>
          </cell>
          <cell r="AX11">
            <v>0.93109684210526122</v>
          </cell>
          <cell r="BA11">
            <v>0.78120000000000001</v>
          </cell>
          <cell r="BB11">
            <v>0</v>
          </cell>
          <cell r="BC11">
            <v>1</v>
          </cell>
          <cell r="BD11">
            <v>0</v>
          </cell>
          <cell r="BE11">
            <v>0</v>
          </cell>
          <cell r="BF11">
            <v>0.45365005793742758</v>
          </cell>
          <cell r="BG11">
            <v>1</v>
          </cell>
          <cell r="BH11">
            <v>0.999</v>
          </cell>
        </row>
        <row r="12">
          <cell r="A12" t="str">
            <v>010011</v>
          </cell>
          <cell r="B12" t="str">
            <v>ST VINCENT'S EAST</v>
          </cell>
          <cell r="C12" t="str">
            <v>13820</v>
          </cell>
          <cell r="D12" t="str">
            <v>13820</v>
          </cell>
          <cell r="E12" t="str">
            <v>13820</v>
          </cell>
          <cell r="F12" t="str">
            <v>13820</v>
          </cell>
          <cell r="G12" t="str">
            <v>01360</v>
          </cell>
          <cell r="H12">
            <v>5</v>
          </cell>
          <cell r="I12" t="str">
            <v>LURBAN</v>
          </cell>
          <cell r="J12" t="str">
            <v>LURBAN</v>
          </cell>
          <cell r="K12" t="str">
            <v>N</v>
          </cell>
          <cell r="L12" t="str">
            <v>13820</v>
          </cell>
          <cell r="M12">
            <v>0.8113999999999999</v>
          </cell>
          <cell r="N12">
            <v>0</v>
          </cell>
          <cell r="O12" t="str">
            <v>13820</v>
          </cell>
          <cell r="P12">
            <v>0.81279999999999997</v>
          </cell>
          <cell r="Q12">
            <v>0</v>
          </cell>
          <cell r="R12">
            <v>0.81279999999999997</v>
          </cell>
          <cell r="S12">
            <v>0</v>
          </cell>
          <cell r="X12">
            <v>1</v>
          </cell>
          <cell r="Y12">
            <v>5.2499999999999998E-2</v>
          </cell>
          <cell r="Z12">
            <v>7.3899999999999993E-2</v>
          </cell>
          <cell r="AA12">
            <v>279</v>
          </cell>
          <cell r="AB12">
            <v>201</v>
          </cell>
          <cell r="AC12">
            <v>2.8268151706917762E-2</v>
          </cell>
          <cell r="AD12">
            <v>2.1073556324135323E-2</v>
          </cell>
          <cell r="AE12">
            <v>0.22259999999999999</v>
          </cell>
          <cell r="AF12">
            <v>1.8948749999999997E-2</v>
          </cell>
          <cell r="AG12">
            <v>3.9782289999999997E-4</v>
          </cell>
          <cell r="AH12">
            <v>741.86999999999989</v>
          </cell>
          <cell r="AI12">
            <v>4.6107884100886176E-2</v>
          </cell>
          <cell r="AJ12">
            <v>0.21299999999999999</v>
          </cell>
          <cell r="AK12">
            <v>1.4999999999999999E-2</v>
          </cell>
          <cell r="AL12">
            <v>0</v>
          </cell>
          <cell r="AM12">
            <v>0</v>
          </cell>
          <cell r="AN12">
            <v>0</v>
          </cell>
          <cell r="AP12">
            <v>4092</v>
          </cell>
          <cell r="AQ12">
            <v>1.7172842092645242</v>
          </cell>
          <cell r="AR12">
            <v>4060.5043999999953</v>
          </cell>
          <cell r="AS12">
            <v>1.7222788367544213</v>
          </cell>
          <cell r="AT12">
            <v>1.7721574412393599</v>
          </cell>
          <cell r="AU12">
            <v>2991.6598499999964</v>
          </cell>
          <cell r="AV12">
            <v>1.7206212558865699</v>
          </cell>
          <cell r="AW12">
            <v>4064.4330999999961</v>
          </cell>
          <cell r="AX12">
            <v>1.7246086999019867</v>
          </cell>
          <cell r="AY12">
            <v>1.7735171393807914</v>
          </cell>
          <cell r="AZ12">
            <v>2994.3280999999974</v>
          </cell>
          <cell r="BA12">
            <v>0.86770000000000003</v>
          </cell>
          <cell r="BB12">
            <v>0</v>
          </cell>
          <cell r="BC12">
            <v>1</v>
          </cell>
          <cell r="BD12">
            <v>2.5274804067714235E-2</v>
          </cell>
          <cell r="BE12">
            <v>2.1751672689337632E-2</v>
          </cell>
          <cell r="BF12">
            <v>0.3450787223112024</v>
          </cell>
          <cell r="BG12">
            <v>0.99774592669999995</v>
          </cell>
          <cell r="BH12">
            <v>0.99649999999999994</v>
          </cell>
        </row>
        <row r="13">
          <cell r="A13" t="str">
            <v>010012</v>
          </cell>
          <cell r="B13" t="str">
            <v>DEKALB REGIONAL MEDICAL CENTER</v>
          </cell>
          <cell r="C13" t="str">
            <v xml:space="preserve">   01</v>
          </cell>
          <cell r="D13" t="str">
            <v xml:space="preserve">   01</v>
          </cell>
          <cell r="E13" t="str">
            <v xml:space="preserve">   01</v>
          </cell>
          <cell r="F13" t="str">
            <v xml:space="preserve">   01</v>
          </cell>
          <cell r="G13" t="str">
            <v>01240</v>
          </cell>
          <cell r="H13">
            <v>5</v>
          </cell>
          <cell r="I13" t="str">
            <v>RURAL</v>
          </cell>
          <cell r="J13" t="str">
            <v>RURAL</v>
          </cell>
          <cell r="K13" t="str">
            <v>N</v>
          </cell>
          <cell r="L13" t="str">
            <v xml:space="preserve">   01</v>
          </cell>
          <cell r="M13">
            <v>0.68969999999999998</v>
          </cell>
          <cell r="N13">
            <v>0</v>
          </cell>
          <cell r="O13" t="str">
            <v xml:space="preserve">   01</v>
          </cell>
          <cell r="P13">
            <v>0.68499999999999994</v>
          </cell>
          <cell r="Q13">
            <v>0</v>
          </cell>
          <cell r="R13">
            <v>0.70909999999999995</v>
          </cell>
          <cell r="S13">
            <v>0</v>
          </cell>
          <cell r="V13" t="str">
            <v>YES</v>
          </cell>
          <cell r="W13">
            <v>2.1699999999999997E-2</v>
          </cell>
          <cell r="X13">
            <v>1</v>
          </cell>
          <cell r="Y13">
            <v>0</v>
          </cell>
          <cell r="Z13">
            <v>0</v>
          </cell>
          <cell r="AA13">
            <v>97</v>
          </cell>
          <cell r="AB13">
            <v>33</v>
          </cell>
          <cell r="AC13">
            <v>0</v>
          </cell>
          <cell r="AD13">
            <v>0</v>
          </cell>
          <cell r="AE13">
            <v>0.28319999999999995</v>
          </cell>
          <cell r="AF13">
            <v>0.03</v>
          </cell>
          <cell r="AH13">
            <v>0</v>
          </cell>
          <cell r="AI13">
            <v>0</v>
          </cell>
          <cell r="AJ13">
            <v>0.152</v>
          </cell>
          <cell r="AK13">
            <v>9.9999999999999985E-3</v>
          </cell>
          <cell r="AL13">
            <v>16</v>
          </cell>
          <cell r="AM13">
            <v>16</v>
          </cell>
          <cell r="AN13">
            <v>16</v>
          </cell>
          <cell r="AO13">
            <v>5056.8955667202745</v>
          </cell>
          <cell r="AP13">
            <v>1303</v>
          </cell>
          <cell r="AQ13">
            <v>1.2719199529846927</v>
          </cell>
          <cell r="AR13">
            <v>1277.0101999999968</v>
          </cell>
          <cell r="AS13">
            <v>1.2838197237144811</v>
          </cell>
          <cell r="AV13">
            <v>1.2746404297121641</v>
          </cell>
          <cell r="AW13">
            <v>1279.4144999999976</v>
          </cell>
          <cell r="AX13">
            <v>1.2853127398311366</v>
          </cell>
          <cell r="BA13">
            <v>0.79020000000000001</v>
          </cell>
          <cell r="BB13">
            <v>0</v>
          </cell>
          <cell r="BC13">
            <v>1</v>
          </cell>
          <cell r="BD13">
            <v>1.3520807910467674E-2</v>
          </cell>
          <cell r="BE13">
            <v>1.0339148205955141E-2</v>
          </cell>
          <cell r="BF13">
            <v>0.39487549621075424</v>
          </cell>
          <cell r="BG13">
            <v>0.99680576069999993</v>
          </cell>
          <cell r="BH13">
            <v>0.99269999999999992</v>
          </cell>
        </row>
        <row r="14">
          <cell r="A14" t="str">
            <v>010016</v>
          </cell>
          <cell r="B14" t="str">
            <v>SHELBY BAPTIST MEDICAL CENTER</v>
          </cell>
          <cell r="C14" t="str">
            <v>13820</v>
          </cell>
          <cell r="D14" t="str">
            <v>13820</v>
          </cell>
          <cell r="E14" t="str">
            <v>13820</v>
          </cell>
          <cell r="F14" t="str">
            <v>13820</v>
          </cell>
          <cell r="G14" t="str">
            <v>01580</v>
          </cell>
          <cell r="H14">
            <v>5</v>
          </cell>
          <cell r="I14" t="str">
            <v>LURBAN</v>
          </cell>
          <cell r="J14" t="str">
            <v>LURBAN</v>
          </cell>
          <cell r="K14" t="str">
            <v>N</v>
          </cell>
          <cell r="L14" t="str">
            <v>13820</v>
          </cell>
          <cell r="M14">
            <v>0.8113999999999999</v>
          </cell>
          <cell r="N14">
            <v>0</v>
          </cell>
          <cell r="O14" t="str">
            <v>13820</v>
          </cell>
          <cell r="P14">
            <v>0.81279999999999997</v>
          </cell>
          <cell r="Q14">
            <v>0</v>
          </cell>
          <cell r="R14">
            <v>0.81279999999999997</v>
          </cell>
          <cell r="S14">
            <v>0</v>
          </cell>
          <cell r="X14">
            <v>1</v>
          </cell>
          <cell r="Y14">
            <v>0</v>
          </cell>
          <cell r="Z14">
            <v>0</v>
          </cell>
          <cell r="AA14">
            <v>193</v>
          </cell>
          <cell r="AB14">
            <v>130</v>
          </cell>
          <cell r="AC14">
            <v>0</v>
          </cell>
          <cell r="AD14">
            <v>0</v>
          </cell>
          <cell r="AE14">
            <v>0.23647999999999997</v>
          </cell>
          <cell r="AF14">
            <v>2.1811499999999994E-2</v>
          </cell>
          <cell r="AG14">
            <v>2.859583E-4</v>
          </cell>
          <cell r="AH14">
            <v>632.2399999999999</v>
          </cell>
          <cell r="AI14">
            <v>4.905231554903855E-2</v>
          </cell>
          <cell r="AJ14">
            <v>0.17599999999999999</v>
          </cell>
          <cell r="AK14">
            <v>2.3E-2</v>
          </cell>
          <cell r="AL14">
            <v>0</v>
          </cell>
          <cell r="AM14">
            <v>0</v>
          </cell>
          <cell r="AN14">
            <v>0</v>
          </cell>
          <cell r="AP14">
            <v>3485</v>
          </cell>
          <cell r="AQ14">
            <v>1.5530047670430518</v>
          </cell>
          <cell r="AR14">
            <v>3436.4278499999932</v>
          </cell>
          <cell r="AS14">
            <v>1.5602090100428845</v>
          </cell>
          <cell r="AV14">
            <v>1.5555081127876353</v>
          </cell>
          <cell r="AW14">
            <v>3439.9395999999938</v>
          </cell>
          <cell r="AX14">
            <v>1.5613552367286725</v>
          </cell>
          <cell r="BA14">
            <v>0.86770000000000003</v>
          </cell>
          <cell r="BB14">
            <v>0</v>
          </cell>
          <cell r="BC14">
            <v>1</v>
          </cell>
          <cell r="BD14">
            <v>1.9496786038484717E-2</v>
          </cell>
          <cell r="BE14">
            <v>7.0889225707479672E-2</v>
          </cell>
          <cell r="BF14">
            <v>0.34684413394362801</v>
          </cell>
          <cell r="BG14">
            <v>1.0029390995999998</v>
          </cell>
          <cell r="BH14">
            <v>0.9917999999999999</v>
          </cell>
        </row>
        <row r="15">
          <cell r="A15" t="str">
            <v>010018</v>
          </cell>
          <cell r="B15" t="str">
            <v>CALLAHAN EYE HOSPITAL</v>
          </cell>
          <cell r="C15" t="str">
            <v>13820</v>
          </cell>
          <cell r="D15" t="str">
            <v>13820</v>
          </cell>
          <cell r="E15" t="str">
            <v>13820</v>
          </cell>
          <cell r="F15" t="str">
            <v>13820</v>
          </cell>
          <cell r="G15" t="str">
            <v>01360</v>
          </cell>
          <cell r="H15">
            <v>5</v>
          </cell>
          <cell r="I15" t="str">
            <v>LURBAN</v>
          </cell>
          <cell r="J15" t="str">
            <v>LURBAN</v>
          </cell>
          <cell r="K15" t="str">
            <v>N</v>
          </cell>
          <cell r="L15" t="str">
            <v>13820</v>
          </cell>
          <cell r="M15">
            <v>0.8113999999999999</v>
          </cell>
          <cell r="N15">
            <v>0</v>
          </cell>
          <cell r="O15" t="str">
            <v>13820</v>
          </cell>
          <cell r="P15">
            <v>0.81279999999999997</v>
          </cell>
          <cell r="Q15">
            <v>0</v>
          </cell>
          <cell r="R15">
            <v>0.81279999999999997</v>
          </cell>
          <cell r="S15">
            <v>0</v>
          </cell>
          <cell r="X15">
            <v>1</v>
          </cell>
          <cell r="Y15">
            <v>0.62249999999999994</v>
          </cell>
          <cell r="Z15">
            <v>1.5</v>
          </cell>
          <cell r="AA15">
            <v>12</v>
          </cell>
          <cell r="AB15">
            <v>0</v>
          </cell>
          <cell r="AC15">
            <v>0.29232299691902236</v>
          </cell>
          <cell r="AD15">
            <v>0.52699232495615989</v>
          </cell>
          <cell r="AE15">
            <v>0.21117999999999998</v>
          </cell>
          <cell r="AF15">
            <v>1.6593374999999994E-2</v>
          </cell>
          <cell r="AG15">
            <v>6.8439999999999996E-7</v>
          </cell>
          <cell r="AH15">
            <v>174.48</v>
          </cell>
          <cell r="AI15">
            <v>0</v>
          </cell>
          <cell r="AJ15">
            <v>0.61099999999999999</v>
          </cell>
          <cell r="AK15">
            <v>9.5999999999999988E-2</v>
          </cell>
          <cell r="AL15">
            <v>0</v>
          </cell>
          <cell r="AM15">
            <v>0</v>
          </cell>
          <cell r="AN15">
            <v>0</v>
          </cell>
          <cell r="AP15">
            <v>31</v>
          </cell>
          <cell r="AQ15">
            <v>1.2094064665036153</v>
          </cell>
          <cell r="AR15">
            <v>30.501799999999996</v>
          </cell>
          <cell r="AS15">
            <v>1.2139999999999991</v>
          </cell>
          <cell r="AV15">
            <v>1.2312803023405838</v>
          </cell>
          <cell r="AW15">
            <v>30.535099999999996</v>
          </cell>
          <cell r="AX15">
            <v>1.2362193548387084</v>
          </cell>
          <cell r="BA15">
            <v>0.86770000000000003</v>
          </cell>
          <cell r="BB15">
            <v>0</v>
          </cell>
          <cell r="BC15">
            <v>1</v>
          </cell>
          <cell r="BD15">
            <v>0</v>
          </cell>
          <cell r="BE15">
            <v>0</v>
          </cell>
          <cell r="BF15">
            <v>0.27027027027027023</v>
          </cell>
          <cell r="BG15">
            <v>1</v>
          </cell>
          <cell r="BH15">
            <v>1</v>
          </cell>
        </row>
        <row r="16">
          <cell r="A16" t="str">
            <v>010019</v>
          </cell>
          <cell r="B16" t="str">
            <v>HELEN KELLER MEMORIAL HOSPITAL</v>
          </cell>
          <cell r="C16" t="str">
            <v>22520</v>
          </cell>
          <cell r="D16" t="str">
            <v>22520</v>
          </cell>
          <cell r="E16" t="str">
            <v>22520</v>
          </cell>
          <cell r="F16" t="str">
            <v>22520</v>
          </cell>
          <cell r="G16" t="str">
            <v>01160</v>
          </cell>
          <cell r="H16">
            <v>5</v>
          </cell>
          <cell r="I16" t="str">
            <v>OURBAN</v>
          </cell>
          <cell r="J16" t="str">
            <v>OURBAN</v>
          </cell>
          <cell r="K16" t="str">
            <v>N</v>
          </cell>
          <cell r="L16" t="str">
            <v>22520</v>
          </cell>
          <cell r="M16">
            <v>0.73129999999999995</v>
          </cell>
          <cell r="N16">
            <v>0</v>
          </cell>
          <cell r="O16" t="str">
            <v>22520</v>
          </cell>
          <cell r="P16">
            <v>0.73249999999999993</v>
          </cell>
          <cell r="Q16">
            <v>0</v>
          </cell>
          <cell r="R16">
            <v>0.73249999999999993</v>
          </cell>
          <cell r="S16">
            <v>0</v>
          </cell>
          <cell r="X16">
            <v>1</v>
          </cell>
          <cell r="Y16">
            <v>0</v>
          </cell>
          <cell r="Z16">
            <v>0</v>
          </cell>
          <cell r="AA16">
            <v>185</v>
          </cell>
          <cell r="AB16">
            <v>73</v>
          </cell>
          <cell r="AC16">
            <v>0</v>
          </cell>
          <cell r="AD16">
            <v>0</v>
          </cell>
          <cell r="AE16">
            <v>0.29441999999999996</v>
          </cell>
          <cell r="AF16">
            <v>3.376162499999999E-2</v>
          </cell>
          <cell r="AG16">
            <v>2.1184729999999997E-4</v>
          </cell>
          <cell r="AH16">
            <v>536.2299999999999</v>
          </cell>
          <cell r="AI16">
            <v>6.1433178384218579E-2</v>
          </cell>
          <cell r="AJ16">
            <v>0.26999999999999996</v>
          </cell>
          <cell r="AK16">
            <v>0.02</v>
          </cell>
          <cell r="AL16">
            <v>0</v>
          </cell>
          <cell r="AM16">
            <v>0</v>
          </cell>
          <cell r="AN16">
            <v>0</v>
          </cell>
          <cell r="AP16">
            <v>3084</v>
          </cell>
          <cell r="AQ16">
            <v>1.3470719862027005</v>
          </cell>
          <cell r="AR16">
            <v>3051.3710499999952</v>
          </cell>
          <cell r="AS16">
            <v>1.3508781452658569</v>
          </cell>
          <cell r="AV16">
            <v>1.344887728735455</v>
          </cell>
          <cell r="AW16">
            <v>3053.7129999999952</v>
          </cell>
          <cell r="AX16">
            <v>1.3481167639429064</v>
          </cell>
          <cell r="BA16">
            <v>0.80800000000000005</v>
          </cell>
          <cell r="BB16">
            <v>0</v>
          </cell>
          <cell r="BC16">
            <v>1</v>
          </cell>
          <cell r="BD16">
            <v>1.0558891412903624E-2</v>
          </cell>
          <cell r="BE16">
            <v>1.0502829145652044E-2</v>
          </cell>
          <cell r="BF16">
            <v>0.4967505655093174</v>
          </cell>
          <cell r="BG16">
            <v>1.0023315271</v>
          </cell>
          <cell r="BH16">
            <v>0.9988999999999999</v>
          </cell>
        </row>
        <row r="17">
          <cell r="A17" t="str">
            <v>010021</v>
          </cell>
          <cell r="B17" t="str">
            <v>DALE MEDICAL CENTER</v>
          </cell>
          <cell r="C17" t="str">
            <v xml:space="preserve">   01</v>
          </cell>
          <cell r="D17" t="str">
            <v xml:space="preserve">   01</v>
          </cell>
          <cell r="E17" t="str">
            <v xml:space="preserve">   01</v>
          </cell>
          <cell r="F17" t="str">
            <v xml:space="preserve">   01</v>
          </cell>
          <cell r="G17" t="str">
            <v>01220</v>
          </cell>
          <cell r="H17">
            <v>5</v>
          </cell>
          <cell r="I17" t="str">
            <v>RURAL</v>
          </cell>
          <cell r="J17" t="str">
            <v>RURAL</v>
          </cell>
          <cell r="K17" t="str">
            <v>N</v>
          </cell>
          <cell r="L17" t="str">
            <v xml:space="preserve">   01</v>
          </cell>
          <cell r="M17">
            <v>0.68969999999999998</v>
          </cell>
          <cell r="N17">
            <v>0</v>
          </cell>
          <cell r="O17" t="str">
            <v xml:space="preserve">   01</v>
          </cell>
          <cell r="P17">
            <v>0.68499999999999994</v>
          </cell>
          <cell r="Q17">
            <v>0</v>
          </cell>
          <cell r="R17">
            <v>0.7014999999999999</v>
          </cell>
          <cell r="S17">
            <v>0</v>
          </cell>
          <cell r="V17" t="str">
            <v>YES</v>
          </cell>
          <cell r="W17">
            <v>1.41E-2</v>
          </cell>
          <cell r="X17">
            <v>1</v>
          </cell>
          <cell r="Y17">
            <v>0</v>
          </cell>
          <cell r="Z17">
            <v>0</v>
          </cell>
          <cell r="AA17">
            <v>77</v>
          </cell>
          <cell r="AB17">
            <v>21</v>
          </cell>
          <cell r="AC17">
            <v>0</v>
          </cell>
          <cell r="AD17">
            <v>0</v>
          </cell>
          <cell r="AE17">
            <v>0.41097999999999996</v>
          </cell>
          <cell r="AF17">
            <v>0.03</v>
          </cell>
          <cell r="AG17">
            <v>6.4994299999999989E-5</v>
          </cell>
          <cell r="AH17">
            <v>656.6099999999999</v>
          </cell>
          <cell r="AI17">
            <v>0</v>
          </cell>
          <cell r="AJ17">
            <v>0.44499999999999995</v>
          </cell>
          <cell r="AK17">
            <v>2.0999999999999998E-2</v>
          </cell>
          <cell r="AL17">
            <v>0</v>
          </cell>
          <cell r="AM17">
            <v>0</v>
          </cell>
          <cell r="AN17">
            <v>0</v>
          </cell>
          <cell r="AP17">
            <v>717</v>
          </cell>
          <cell r="AQ17">
            <v>1.3975416355504025</v>
          </cell>
          <cell r="AR17">
            <v>695.22894999999835</v>
          </cell>
          <cell r="AS17">
            <v>1.4070884239888237</v>
          </cell>
          <cell r="AV17">
            <v>1.3959366892179135</v>
          </cell>
          <cell r="AW17">
            <v>695.99929999999847</v>
          </cell>
          <cell r="AX17">
            <v>1.4049267782426542</v>
          </cell>
          <cell r="BA17">
            <v>0.78439999999999999</v>
          </cell>
          <cell r="BB17">
            <v>0</v>
          </cell>
          <cell r="BC17">
            <v>1</v>
          </cell>
          <cell r="BD17">
            <v>1.5273922973493614E-2</v>
          </cell>
          <cell r="BE17">
            <v>5.9929596114991022E-3</v>
          </cell>
          <cell r="BF17">
            <v>0.66177536231884049</v>
          </cell>
          <cell r="BG17">
            <v>0.99715668619999998</v>
          </cell>
          <cell r="BH17">
            <v>0.99129999999999996</v>
          </cell>
        </row>
        <row r="18">
          <cell r="A18" t="str">
            <v>010022</v>
          </cell>
          <cell r="B18" t="str">
            <v>CHEROKEE MEDICAL CENTER</v>
          </cell>
          <cell r="C18" t="str">
            <v xml:space="preserve">   01</v>
          </cell>
          <cell r="D18" t="str">
            <v xml:space="preserve">   01</v>
          </cell>
          <cell r="E18" t="str">
            <v xml:space="preserve">   01</v>
          </cell>
          <cell r="F18" t="str">
            <v>40660</v>
          </cell>
          <cell r="G18" t="str">
            <v>01090</v>
          </cell>
          <cell r="H18">
            <v>5</v>
          </cell>
          <cell r="I18" t="str">
            <v>RURAL</v>
          </cell>
          <cell r="J18" t="str">
            <v>OURBAN</v>
          </cell>
          <cell r="K18" t="str">
            <v>L</v>
          </cell>
          <cell r="L18" t="str">
            <v>12060</v>
          </cell>
          <cell r="M18">
            <v>0.92989999999999995</v>
          </cell>
          <cell r="N18">
            <v>0</v>
          </cell>
          <cell r="O18" t="str">
            <v>12060</v>
          </cell>
          <cell r="P18">
            <v>0.93149999999999999</v>
          </cell>
          <cell r="Q18">
            <v>0</v>
          </cell>
          <cell r="R18">
            <v>0.93149999999999999</v>
          </cell>
          <cell r="S18">
            <v>0</v>
          </cell>
          <cell r="T18" t="str">
            <v>LUGAR</v>
          </cell>
          <cell r="X18">
            <v>1</v>
          </cell>
          <cell r="Y18">
            <v>0</v>
          </cell>
          <cell r="Z18">
            <v>0</v>
          </cell>
          <cell r="AA18">
            <v>45</v>
          </cell>
          <cell r="AB18">
            <v>6</v>
          </cell>
          <cell r="AC18">
            <v>0</v>
          </cell>
          <cell r="AD18">
            <v>0</v>
          </cell>
          <cell r="AE18">
            <v>0.27253999999999995</v>
          </cell>
          <cell r="AF18">
            <v>2.9248874999999997E-2</v>
          </cell>
          <cell r="AG18">
            <v>1.5386199999999998E-5</v>
          </cell>
          <cell r="AH18">
            <v>261.09999999999997</v>
          </cell>
          <cell r="AI18">
            <v>0</v>
          </cell>
          <cell r="AJ18">
            <v>0.28099999999999997</v>
          </cell>
          <cell r="AK18">
            <v>1.7999999999999999E-2</v>
          </cell>
          <cell r="AL18">
            <v>14</v>
          </cell>
          <cell r="AM18">
            <v>14</v>
          </cell>
          <cell r="AN18">
            <v>0</v>
          </cell>
          <cell r="AO18">
            <v>4905.4163841000936</v>
          </cell>
          <cell r="AP18">
            <v>427</v>
          </cell>
          <cell r="AQ18">
            <v>0.9653661098605677</v>
          </cell>
          <cell r="AR18">
            <v>416.39869999999951</v>
          </cell>
          <cell r="AS18">
            <v>0.97024262295081232</v>
          </cell>
          <cell r="AV18">
            <v>0.97045972003642744</v>
          </cell>
          <cell r="AW18">
            <v>415.75409999999903</v>
          </cell>
          <cell r="AX18">
            <v>0.9760170960187261</v>
          </cell>
          <cell r="BA18">
            <v>0.9526</v>
          </cell>
          <cell r="BB18">
            <v>0</v>
          </cell>
          <cell r="BC18">
            <v>1</v>
          </cell>
          <cell r="BD18">
            <v>0</v>
          </cell>
          <cell r="BE18">
            <v>0</v>
          </cell>
          <cell r="BF18">
            <v>0.59100797679477879</v>
          </cell>
          <cell r="BG18">
            <v>1</v>
          </cell>
          <cell r="BH18">
            <v>1</v>
          </cell>
        </row>
        <row r="19">
          <cell r="A19" t="str">
            <v>010023</v>
          </cell>
          <cell r="B19" t="str">
            <v>BAPTIST MEDICAL CENTER SOUTH</v>
          </cell>
          <cell r="C19" t="str">
            <v>33860</v>
          </cell>
          <cell r="D19" t="str">
            <v>33860</v>
          </cell>
          <cell r="E19" t="str">
            <v>33860</v>
          </cell>
          <cell r="F19" t="str">
            <v>33860</v>
          </cell>
          <cell r="G19" t="str">
            <v>01500</v>
          </cell>
          <cell r="H19">
            <v>5</v>
          </cell>
          <cell r="I19" t="str">
            <v>OURBAN</v>
          </cell>
          <cell r="J19" t="str">
            <v>OURBAN</v>
          </cell>
          <cell r="K19" t="str">
            <v>N</v>
          </cell>
          <cell r="L19" t="str">
            <v>33860</v>
          </cell>
          <cell r="M19">
            <v>0.75829999999999997</v>
          </cell>
          <cell r="N19">
            <v>0</v>
          </cell>
          <cell r="O19" t="str">
            <v>33860</v>
          </cell>
          <cell r="P19">
            <v>0.75959999999999994</v>
          </cell>
          <cell r="Q19">
            <v>0</v>
          </cell>
          <cell r="R19">
            <v>0.75959999999999994</v>
          </cell>
          <cell r="S19">
            <v>0</v>
          </cell>
          <cell r="X19">
            <v>1</v>
          </cell>
          <cell r="Y19">
            <v>0.10629999999999999</v>
          </cell>
          <cell r="Z19">
            <v>0.17229999999999998</v>
          </cell>
          <cell r="AA19">
            <v>363</v>
          </cell>
          <cell r="AB19">
            <v>224</v>
          </cell>
          <cell r="AC19">
            <v>5.6378757466363665E-2</v>
          </cell>
          <cell r="AD19">
            <v>4.9824555281276606E-2</v>
          </cell>
          <cell r="AE19">
            <v>0.44144999999999995</v>
          </cell>
          <cell r="AF19">
            <v>6.4086562499999986E-2</v>
          </cell>
          <cell r="AG19">
            <v>8.3553479999999992E-4</v>
          </cell>
          <cell r="AH19">
            <v>1245.1799999999998</v>
          </cell>
          <cell r="AI19">
            <v>9.3511004892097072E-2</v>
          </cell>
          <cell r="AJ19">
            <v>0.20699999999999999</v>
          </cell>
          <cell r="AK19">
            <v>9.9999999999999985E-3</v>
          </cell>
          <cell r="AL19">
            <v>0</v>
          </cell>
          <cell r="AM19">
            <v>0</v>
          </cell>
          <cell r="AN19">
            <v>0</v>
          </cell>
          <cell r="AP19">
            <v>4937</v>
          </cell>
          <cell r="AQ19">
            <v>1.8821742881673926</v>
          </cell>
          <cell r="AR19">
            <v>4855.9944499999656</v>
          </cell>
          <cell r="AS19">
            <v>1.9021399027746559</v>
          </cell>
          <cell r="AT19">
            <v>2.0528620108989921</v>
          </cell>
          <cell r="AU19">
            <v>415.16604999999964</v>
          </cell>
          <cell r="AV19">
            <v>1.8861941393810158</v>
          </cell>
          <cell r="AW19">
            <v>4866.6533999999674</v>
          </cell>
          <cell r="AX19">
            <v>1.9039806765239216</v>
          </cell>
          <cell r="AY19">
            <v>2.0607275855011906</v>
          </cell>
          <cell r="AZ19">
            <v>415.83329999999972</v>
          </cell>
          <cell r="BA19">
            <v>0.82840000000000003</v>
          </cell>
          <cell r="BB19">
            <v>0</v>
          </cell>
          <cell r="BC19">
            <v>1</v>
          </cell>
          <cell r="BD19">
            <v>2.5120420897614973E-2</v>
          </cell>
          <cell r="BE19">
            <v>9.0478891456850369E-3</v>
          </cell>
          <cell r="BG19">
            <v>0.99709121499999998</v>
          </cell>
          <cell r="BH19">
            <v>0.99329999999999996</v>
          </cell>
        </row>
        <row r="20">
          <cell r="A20" t="str">
            <v>010024</v>
          </cell>
          <cell r="B20" t="str">
            <v>JACKSON HOSPITAL &amp; CLINIC INC</v>
          </cell>
          <cell r="C20" t="str">
            <v>33860</v>
          </cell>
          <cell r="D20" t="str">
            <v>33860</v>
          </cell>
          <cell r="E20" t="str">
            <v>33860</v>
          </cell>
          <cell r="F20" t="str">
            <v>33860</v>
          </cell>
          <cell r="G20" t="str">
            <v>01500</v>
          </cell>
          <cell r="H20">
            <v>5</v>
          </cell>
          <cell r="I20" t="str">
            <v>OURBAN</v>
          </cell>
          <cell r="J20" t="str">
            <v>OURBAN</v>
          </cell>
          <cell r="K20" t="str">
            <v>N</v>
          </cell>
          <cell r="L20" t="str">
            <v>33860</v>
          </cell>
          <cell r="M20">
            <v>0.75829999999999997</v>
          </cell>
          <cell r="N20">
            <v>0</v>
          </cell>
          <cell r="O20" t="str">
            <v>33860</v>
          </cell>
          <cell r="P20">
            <v>0.75959999999999994</v>
          </cell>
          <cell r="Q20">
            <v>0</v>
          </cell>
          <cell r="R20">
            <v>0.75959999999999994</v>
          </cell>
          <cell r="S20">
            <v>0</v>
          </cell>
          <cell r="X20">
            <v>1</v>
          </cell>
          <cell r="Y20">
            <v>0</v>
          </cell>
          <cell r="Z20">
            <v>0</v>
          </cell>
          <cell r="AA20">
            <v>255</v>
          </cell>
          <cell r="AB20">
            <v>167</v>
          </cell>
          <cell r="AC20">
            <v>0</v>
          </cell>
          <cell r="AD20">
            <v>0</v>
          </cell>
          <cell r="AE20">
            <v>0.28119999999999995</v>
          </cell>
          <cell r="AF20">
            <v>3.1034999999999993E-2</v>
          </cell>
          <cell r="AG20">
            <v>4.157551E-4</v>
          </cell>
          <cell r="AH20">
            <v>639.15</v>
          </cell>
          <cell r="AI20">
            <v>5.8595468734061074E-2</v>
          </cell>
          <cell r="AJ20">
            <v>0.23299999999999998</v>
          </cell>
          <cell r="AK20">
            <v>2.4999999999999998E-2</v>
          </cell>
          <cell r="AL20">
            <v>0</v>
          </cell>
          <cell r="AM20">
            <v>0</v>
          </cell>
          <cell r="AN20">
            <v>0</v>
          </cell>
          <cell r="AP20">
            <v>4678</v>
          </cell>
          <cell r="AQ20">
            <v>1.6640984167354944</v>
          </cell>
          <cell r="AR20">
            <v>4636.3485499999815</v>
          </cell>
          <cell r="AS20">
            <v>1.6809506199227953</v>
          </cell>
          <cell r="AV20">
            <v>1.6651706623274216</v>
          </cell>
          <cell r="AW20">
            <v>4640.7648999999838</v>
          </cell>
          <cell r="AX20">
            <v>1.6808491876867853</v>
          </cell>
          <cell r="BA20">
            <v>0.82840000000000003</v>
          </cell>
          <cell r="BB20">
            <v>0</v>
          </cell>
          <cell r="BC20">
            <v>1</v>
          </cell>
          <cell r="BD20">
            <v>2.3798412352515851E-2</v>
          </cell>
          <cell r="BE20">
            <v>5.1813882770743905E-2</v>
          </cell>
          <cell r="BF20">
            <v>0.89007467230714987</v>
          </cell>
          <cell r="BG20">
            <v>0.99964982819999992</v>
          </cell>
          <cell r="BH20">
            <v>0.99559999999999993</v>
          </cell>
        </row>
        <row r="21">
          <cell r="A21" t="str">
            <v>010025</v>
          </cell>
          <cell r="B21" t="str">
            <v>GEORGE H. LANIER MEMORIAL HOSPITAL</v>
          </cell>
          <cell r="C21" t="str">
            <v xml:space="preserve">   01</v>
          </cell>
          <cell r="D21" t="str">
            <v xml:space="preserve">   01</v>
          </cell>
          <cell r="E21" t="str">
            <v xml:space="preserve">   01</v>
          </cell>
          <cell r="F21" t="str">
            <v>12220</v>
          </cell>
          <cell r="G21" t="str">
            <v>01080</v>
          </cell>
          <cell r="H21">
            <v>5</v>
          </cell>
          <cell r="I21" t="str">
            <v>RURAL</v>
          </cell>
          <cell r="J21" t="str">
            <v>OURBAN</v>
          </cell>
          <cell r="K21" t="str">
            <v>L</v>
          </cell>
          <cell r="L21" t="str">
            <v>17980</v>
          </cell>
          <cell r="M21">
            <v>0.81489999999999996</v>
          </cell>
          <cell r="N21">
            <v>0</v>
          </cell>
          <cell r="O21" t="str">
            <v>17980</v>
          </cell>
          <cell r="P21">
            <v>0.81619999999999993</v>
          </cell>
          <cell r="Q21">
            <v>0</v>
          </cell>
          <cell r="R21">
            <v>0.81619999999999993</v>
          </cell>
          <cell r="S21">
            <v>0</v>
          </cell>
          <cell r="T21" t="str">
            <v>LUGAR</v>
          </cell>
          <cell r="X21">
            <v>1</v>
          </cell>
          <cell r="Y21">
            <v>0</v>
          </cell>
          <cell r="Z21">
            <v>0</v>
          </cell>
          <cell r="AA21">
            <v>84</v>
          </cell>
          <cell r="AB21">
            <v>33</v>
          </cell>
          <cell r="AC21">
            <v>0</v>
          </cell>
          <cell r="AD21">
            <v>0</v>
          </cell>
          <cell r="AE21">
            <v>0.35278999999999999</v>
          </cell>
          <cell r="AF21">
            <v>0.03</v>
          </cell>
          <cell r="AG21">
            <v>1.080043E-4</v>
          </cell>
          <cell r="AH21">
            <v>696.43999999999994</v>
          </cell>
          <cell r="AI21">
            <v>0</v>
          </cell>
          <cell r="AJ21">
            <v>0.48099999999999998</v>
          </cell>
          <cell r="AK21">
            <v>3.6999999999999998E-2</v>
          </cell>
          <cell r="AL21">
            <v>7</v>
          </cell>
          <cell r="AM21">
            <v>7</v>
          </cell>
          <cell r="AN21">
            <v>7</v>
          </cell>
          <cell r="AP21">
            <v>1091</v>
          </cell>
          <cell r="AQ21">
            <v>1.3786346742264421</v>
          </cell>
          <cell r="AR21">
            <v>1078.6442499999989</v>
          </cell>
          <cell r="AS21">
            <v>1.3814571035746779</v>
          </cell>
          <cell r="AV21">
            <v>1.37672082627989</v>
          </cell>
          <cell r="AW21">
            <v>1079.145199999999</v>
          </cell>
          <cell r="AX21">
            <v>1.3789903758019941</v>
          </cell>
          <cell r="BA21">
            <v>0.87019999999999997</v>
          </cell>
          <cell r="BB21">
            <v>0</v>
          </cell>
          <cell r="BC21">
            <v>1</v>
          </cell>
          <cell r="BD21">
            <v>4.7124778124276187E-3</v>
          </cell>
          <cell r="BE21">
            <v>5.4094286676790605E-3</v>
          </cell>
          <cell r="BF21">
            <v>0.49456563632159095</v>
          </cell>
          <cell r="BG21">
            <v>0.99548062429999995</v>
          </cell>
          <cell r="BH21">
            <v>0.99779999999999991</v>
          </cell>
        </row>
        <row r="22">
          <cell r="A22" t="str">
            <v>010027</v>
          </cell>
          <cell r="B22" t="str">
            <v>ELBA GENERAL HOSPITAL</v>
          </cell>
          <cell r="C22" t="str">
            <v xml:space="preserve">   01</v>
          </cell>
          <cell r="D22" t="str">
            <v xml:space="preserve">   01</v>
          </cell>
          <cell r="E22" t="str">
            <v xml:space="preserve">   01</v>
          </cell>
          <cell r="F22" t="str">
            <v xml:space="preserve">   01</v>
          </cell>
          <cell r="G22" t="str">
            <v>01150</v>
          </cell>
          <cell r="H22">
            <v>5</v>
          </cell>
          <cell r="I22" t="str">
            <v>RURAL</v>
          </cell>
          <cell r="J22" t="str">
            <v>RURAL</v>
          </cell>
          <cell r="K22" t="str">
            <v>N</v>
          </cell>
          <cell r="L22" t="str">
            <v xml:space="preserve">   01</v>
          </cell>
          <cell r="M22">
            <v>0.68969999999999998</v>
          </cell>
          <cell r="N22">
            <v>0</v>
          </cell>
          <cell r="O22" t="str">
            <v xml:space="preserve">   01</v>
          </cell>
          <cell r="P22">
            <v>0.68499999999999994</v>
          </cell>
          <cell r="Q22">
            <v>0</v>
          </cell>
          <cell r="R22">
            <v>0.6944999999999999</v>
          </cell>
          <cell r="S22">
            <v>0</v>
          </cell>
          <cell r="V22" t="str">
            <v>YES</v>
          </cell>
          <cell r="W22">
            <v>7.0999999999999995E-3</v>
          </cell>
          <cell r="X22">
            <v>1</v>
          </cell>
          <cell r="Y22">
            <v>0</v>
          </cell>
          <cell r="Z22">
            <v>0</v>
          </cell>
          <cell r="AA22">
            <v>20</v>
          </cell>
          <cell r="AB22">
            <v>1</v>
          </cell>
          <cell r="AC22">
            <v>0</v>
          </cell>
          <cell r="AD22">
            <v>0</v>
          </cell>
          <cell r="AE22">
            <v>0.36466999999999994</v>
          </cell>
          <cell r="AF22">
            <v>0.03</v>
          </cell>
          <cell r="AH22">
            <v>0</v>
          </cell>
          <cell r="AI22">
            <v>0</v>
          </cell>
          <cell r="AJ22">
            <v>0.82699999999999996</v>
          </cell>
          <cell r="AK22">
            <v>0.123</v>
          </cell>
          <cell r="AL22">
            <v>0</v>
          </cell>
          <cell r="AM22">
            <v>0</v>
          </cell>
          <cell r="AN22">
            <v>0</v>
          </cell>
          <cell r="AP22">
            <v>21</v>
          </cell>
          <cell r="AQ22">
            <v>0.84947619047619005</v>
          </cell>
          <cell r="AR22">
            <v>21</v>
          </cell>
          <cell r="AS22">
            <v>0.84947619047619005</v>
          </cell>
          <cell r="AV22">
            <v>0.85409999999999964</v>
          </cell>
          <cell r="AW22">
            <v>21</v>
          </cell>
          <cell r="AX22">
            <v>0.85409999999999964</v>
          </cell>
          <cell r="BA22">
            <v>0.77910000000000001</v>
          </cell>
          <cell r="BB22">
            <v>0</v>
          </cell>
          <cell r="BC22">
            <v>1</v>
          </cell>
          <cell r="BD22">
            <v>0</v>
          </cell>
          <cell r="BE22">
            <v>0</v>
          </cell>
          <cell r="BF22">
            <v>0.22013651877133106</v>
          </cell>
          <cell r="BG22">
            <v>1</v>
          </cell>
          <cell r="BH22">
            <v>1</v>
          </cell>
        </row>
        <row r="23">
          <cell r="A23" t="str">
            <v>010029</v>
          </cell>
          <cell r="B23" t="str">
            <v>EAST ALABAMA MEDICAL CENTER</v>
          </cell>
          <cell r="C23" t="str">
            <v>12220</v>
          </cell>
          <cell r="D23" t="str">
            <v>12220</v>
          </cell>
          <cell r="E23" t="str">
            <v>12220</v>
          </cell>
          <cell r="F23" t="str">
            <v>12220</v>
          </cell>
          <cell r="G23" t="str">
            <v>01400</v>
          </cell>
          <cell r="H23">
            <v>5</v>
          </cell>
          <cell r="I23" t="str">
            <v>OURBAN</v>
          </cell>
          <cell r="J23" t="str">
            <v>OURBAN</v>
          </cell>
          <cell r="K23" t="str">
            <v>W</v>
          </cell>
          <cell r="L23" t="str">
            <v>17980</v>
          </cell>
          <cell r="M23">
            <v>0.81489999999999996</v>
          </cell>
          <cell r="N23">
            <v>0</v>
          </cell>
          <cell r="O23" t="str">
            <v>17980</v>
          </cell>
          <cell r="P23">
            <v>0.81619999999999993</v>
          </cell>
          <cell r="Q23">
            <v>0</v>
          </cell>
          <cell r="R23">
            <v>0.81619999999999993</v>
          </cell>
          <cell r="S23">
            <v>0</v>
          </cell>
          <cell r="X23">
            <v>1</v>
          </cell>
          <cell r="Y23">
            <v>0</v>
          </cell>
          <cell r="Z23">
            <v>0</v>
          </cell>
          <cell r="AA23">
            <v>258</v>
          </cell>
          <cell r="AB23">
            <v>160</v>
          </cell>
          <cell r="AC23">
            <v>0</v>
          </cell>
          <cell r="AD23">
            <v>0</v>
          </cell>
          <cell r="AE23">
            <v>0.27709999999999996</v>
          </cell>
          <cell r="AF23">
            <v>3.0189374999999994E-2</v>
          </cell>
          <cell r="AG23">
            <v>4.0313409999999996E-4</v>
          </cell>
          <cell r="AH23">
            <v>568.13</v>
          </cell>
          <cell r="AI23">
            <v>5.7716934598093461E-2</v>
          </cell>
          <cell r="AJ23">
            <v>0.42099999999999999</v>
          </cell>
          <cell r="AK23">
            <v>0.06</v>
          </cell>
          <cell r="AL23">
            <v>7</v>
          </cell>
          <cell r="AM23">
            <v>7</v>
          </cell>
          <cell r="AN23">
            <v>7</v>
          </cell>
          <cell r="AP23">
            <v>5079</v>
          </cell>
          <cell r="AQ23">
            <v>1.7342610356661394</v>
          </cell>
          <cell r="AR23">
            <v>5028.0080999999618</v>
          </cell>
          <cell r="AS23">
            <v>1.7425700728487223</v>
          </cell>
          <cell r="AV23">
            <v>1.7347321074921715</v>
          </cell>
          <cell r="AW23">
            <v>5031.8329999999642</v>
          </cell>
          <cell r="AX23">
            <v>1.7422285883045052</v>
          </cell>
          <cell r="BA23">
            <v>0.87019999999999997</v>
          </cell>
          <cell r="BB23">
            <v>0</v>
          </cell>
          <cell r="BC23">
            <v>1</v>
          </cell>
          <cell r="BD23">
            <v>1.934813469195493E-2</v>
          </cell>
          <cell r="BE23">
            <v>5.5820064625187148E-2</v>
          </cell>
          <cell r="BF23">
            <v>0.43107881016330807</v>
          </cell>
          <cell r="BG23">
            <v>1.0038007001</v>
          </cell>
          <cell r="BH23">
            <v>0.99269999999999992</v>
          </cell>
        </row>
        <row r="24">
          <cell r="A24" t="str">
            <v>010032</v>
          </cell>
          <cell r="B24" t="str">
            <v>WEDOWEE HOSPITAL</v>
          </cell>
          <cell r="C24" t="str">
            <v xml:space="preserve">   01</v>
          </cell>
          <cell r="D24" t="str">
            <v xml:space="preserve">   01</v>
          </cell>
          <cell r="E24" t="str">
            <v xml:space="preserve">   01</v>
          </cell>
          <cell r="F24" t="str">
            <v xml:space="preserve">   01</v>
          </cell>
          <cell r="G24" t="str">
            <v>01550</v>
          </cell>
          <cell r="H24">
            <v>5</v>
          </cell>
          <cell r="I24" t="str">
            <v>RURAL</v>
          </cell>
          <cell r="J24" t="str">
            <v>RURAL</v>
          </cell>
          <cell r="K24" t="str">
            <v>N</v>
          </cell>
          <cell r="L24" t="str">
            <v xml:space="preserve">   01</v>
          </cell>
          <cell r="M24">
            <v>0.68969999999999998</v>
          </cell>
          <cell r="N24">
            <v>0</v>
          </cell>
          <cell r="O24" t="str">
            <v xml:space="preserve">   01</v>
          </cell>
          <cell r="P24">
            <v>0.68499999999999994</v>
          </cell>
          <cell r="Q24">
            <v>0</v>
          </cell>
          <cell r="R24">
            <v>0.72379999999999989</v>
          </cell>
          <cell r="S24">
            <v>0</v>
          </cell>
          <cell r="V24" t="str">
            <v>YES</v>
          </cell>
          <cell r="W24">
            <v>3.6399999999999995E-2</v>
          </cell>
          <cell r="X24">
            <v>1</v>
          </cell>
          <cell r="Y24">
            <v>0</v>
          </cell>
          <cell r="Z24">
            <v>0</v>
          </cell>
          <cell r="AA24">
            <v>34</v>
          </cell>
          <cell r="AB24">
            <v>6</v>
          </cell>
          <cell r="AC24">
            <v>0</v>
          </cell>
          <cell r="AD24">
            <v>0</v>
          </cell>
          <cell r="AE24">
            <v>0.28060999999999997</v>
          </cell>
          <cell r="AF24">
            <v>0.03</v>
          </cell>
          <cell r="AG24">
            <v>1.3935199999999998E-5</v>
          </cell>
          <cell r="AH24">
            <v>287.77</v>
          </cell>
          <cell r="AI24">
            <v>0</v>
          </cell>
          <cell r="AJ24">
            <v>0.34599999999999997</v>
          </cell>
          <cell r="AK24">
            <v>2.4999999999999998E-2</v>
          </cell>
          <cell r="AL24">
            <v>0</v>
          </cell>
          <cell r="AM24">
            <v>0</v>
          </cell>
          <cell r="AN24">
            <v>0</v>
          </cell>
          <cell r="AP24">
            <v>374</v>
          </cell>
          <cell r="AQ24">
            <v>0.94202363635855868</v>
          </cell>
          <cell r="AR24">
            <v>358.57299999999947</v>
          </cell>
          <cell r="AS24">
            <v>0.94787379679143424</v>
          </cell>
          <cell r="AV24">
            <v>0.9412568747155281</v>
          </cell>
          <cell r="AW24">
            <v>359.0053999999995</v>
          </cell>
          <cell r="AX24">
            <v>0.9468558823529335</v>
          </cell>
          <cell r="BA24">
            <v>0.8014</v>
          </cell>
          <cell r="BB24">
            <v>0</v>
          </cell>
          <cell r="BC24">
            <v>1</v>
          </cell>
          <cell r="BD24">
            <v>0</v>
          </cell>
          <cell r="BE24">
            <v>0</v>
          </cell>
          <cell r="BF24">
            <v>0.55412270418132081</v>
          </cell>
          <cell r="BG24">
            <v>1</v>
          </cell>
          <cell r="BH24">
            <v>0.99029999999999996</v>
          </cell>
        </row>
        <row r="25">
          <cell r="A25" t="str">
            <v>010033</v>
          </cell>
          <cell r="B25" t="str">
            <v>UNIVERSITY OF ALABAMA HOSPITAL</v>
          </cell>
          <cell r="C25" t="str">
            <v>13820</v>
          </cell>
          <cell r="D25" t="str">
            <v>13820</v>
          </cell>
          <cell r="E25" t="str">
            <v>13820</v>
          </cell>
          <cell r="F25" t="str">
            <v>13820</v>
          </cell>
          <cell r="G25" t="str">
            <v>01360</v>
          </cell>
          <cell r="H25">
            <v>5</v>
          </cell>
          <cell r="I25" t="str">
            <v>LURBAN</v>
          </cell>
          <cell r="J25" t="str">
            <v>LURBAN</v>
          </cell>
          <cell r="K25" t="str">
            <v>N</v>
          </cell>
          <cell r="L25" t="str">
            <v>13820</v>
          </cell>
          <cell r="M25">
            <v>0.8113999999999999</v>
          </cell>
          <cell r="N25">
            <v>0</v>
          </cell>
          <cell r="O25" t="str">
            <v>13820</v>
          </cell>
          <cell r="P25">
            <v>0.81279999999999997</v>
          </cell>
          <cell r="Q25">
            <v>0</v>
          </cell>
          <cell r="R25">
            <v>0.81279999999999997</v>
          </cell>
          <cell r="S25">
            <v>0</v>
          </cell>
          <cell r="X25">
            <v>1</v>
          </cell>
          <cell r="Y25">
            <v>0.28899999999999998</v>
          </cell>
          <cell r="Z25">
            <v>0.41369999999999996</v>
          </cell>
          <cell r="AA25">
            <v>997</v>
          </cell>
          <cell r="AB25">
            <v>735</v>
          </cell>
          <cell r="AC25">
            <v>0.14618811303263579</v>
          </cell>
          <cell r="AD25">
            <v>0.12383409695093239</v>
          </cell>
          <cell r="AE25">
            <v>0.39176999999999995</v>
          </cell>
          <cell r="AF25">
            <v>5.3840062499999987E-2</v>
          </cell>
          <cell r="AG25">
            <v>2.4882887999999998E-3</v>
          </cell>
          <cell r="AH25">
            <v>1576.4199999999998</v>
          </cell>
          <cell r="AI25">
            <v>8.256521620862145E-2</v>
          </cell>
          <cell r="AJ25">
            <v>0.22699999999999998</v>
          </cell>
          <cell r="AK25">
            <v>1.7999999999999999E-2</v>
          </cell>
          <cell r="AL25">
            <v>0</v>
          </cell>
          <cell r="AM25">
            <v>0</v>
          </cell>
          <cell r="AN25">
            <v>0</v>
          </cell>
          <cell r="AP25">
            <v>11991</v>
          </cell>
          <cell r="AQ25">
            <v>2.1555394828453815</v>
          </cell>
          <cell r="AR25">
            <v>11854.59559999983</v>
          </cell>
          <cell r="AS25">
            <v>2.1631898674001118</v>
          </cell>
          <cell r="AT25">
            <v>1.7772428328079148</v>
          </cell>
          <cell r="AU25">
            <v>4369.687349999992</v>
          </cell>
          <cell r="AV25">
            <v>2.1663854722138369</v>
          </cell>
          <cell r="AW25">
            <v>11867.994399999836</v>
          </cell>
          <cell r="AX25">
            <v>2.1711835042944561</v>
          </cell>
          <cell r="AY25">
            <v>1.7821258760573702</v>
          </cell>
          <cell r="AZ25">
            <v>4372.3178999999909</v>
          </cell>
          <cell r="BA25">
            <v>0.86770000000000003</v>
          </cell>
          <cell r="BB25">
            <v>0</v>
          </cell>
          <cell r="BC25">
            <v>1</v>
          </cell>
          <cell r="BD25">
            <v>0.17942077757254901</v>
          </cell>
          <cell r="BE25">
            <v>0.19854407568587565</v>
          </cell>
          <cell r="BF25">
            <v>0.28005434826302628</v>
          </cell>
          <cell r="BG25">
            <v>0.99836397449999992</v>
          </cell>
          <cell r="BH25">
            <v>0.99389999999999989</v>
          </cell>
        </row>
        <row r="26">
          <cell r="A26" t="str">
            <v>010034</v>
          </cell>
          <cell r="B26" t="str">
            <v>COMMUNITY HOSPITAL INC</v>
          </cell>
          <cell r="C26" t="str">
            <v>33860</v>
          </cell>
          <cell r="D26" t="str">
            <v>33860</v>
          </cell>
          <cell r="E26" t="str">
            <v>33860</v>
          </cell>
          <cell r="F26" t="str">
            <v>33860</v>
          </cell>
          <cell r="G26" t="str">
            <v>01250</v>
          </cell>
          <cell r="H26">
            <v>5</v>
          </cell>
          <cell r="I26" t="str">
            <v>OURBAN</v>
          </cell>
          <cell r="J26" t="str">
            <v>OURBAN</v>
          </cell>
          <cell r="K26" t="str">
            <v>N</v>
          </cell>
          <cell r="L26" t="str">
            <v>33860</v>
          </cell>
          <cell r="M26">
            <v>0.75829999999999997</v>
          </cell>
          <cell r="N26">
            <v>0</v>
          </cell>
          <cell r="O26" t="str">
            <v>33860</v>
          </cell>
          <cell r="P26">
            <v>0.75959999999999994</v>
          </cell>
          <cell r="Q26">
            <v>0</v>
          </cell>
          <cell r="R26">
            <v>0.75959999999999994</v>
          </cell>
          <cell r="S26">
            <v>0</v>
          </cell>
          <cell r="X26">
            <v>1</v>
          </cell>
          <cell r="Y26">
            <v>0</v>
          </cell>
          <cell r="Z26">
            <v>0</v>
          </cell>
          <cell r="AA26">
            <v>37</v>
          </cell>
          <cell r="AB26">
            <v>17</v>
          </cell>
          <cell r="AC26">
            <v>0</v>
          </cell>
          <cell r="AD26">
            <v>0</v>
          </cell>
          <cell r="AE26">
            <v>0.21239</v>
          </cell>
          <cell r="AF26">
            <v>1.6842937499999999E-2</v>
          </cell>
          <cell r="AG26">
            <v>3.1128199999999998E-5</v>
          </cell>
          <cell r="AH26">
            <v>352.84999999999997</v>
          </cell>
          <cell r="AI26">
            <v>0</v>
          </cell>
          <cell r="AJ26">
            <v>0.46399999999999997</v>
          </cell>
          <cell r="AK26">
            <v>4.4999999999999998E-2</v>
          </cell>
          <cell r="AL26">
            <v>0</v>
          </cell>
          <cell r="AM26">
            <v>0</v>
          </cell>
          <cell r="AN26">
            <v>0</v>
          </cell>
          <cell r="AP26">
            <v>604</v>
          </cell>
          <cell r="AQ26">
            <v>1.2131202344685565</v>
          </cell>
          <cell r="AR26">
            <v>590.6974999999992</v>
          </cell>
          <cell r="AS26">
            <v>1.2222546357615709</v>
          </cell>
          <cell r="AV26">
            <v>1.2097089819000886</v>
          </cell>
          <cell r="AW26">
            <v>591.20229999999913</v>
          </cell>
          <cell r="AX26">
            <v>1.2184226821191886</v>
          </cell>
          <cell r="BA26">
            <v>0.82840000000000003</v>
          </cell>
          <cell r="BB26">
            <v>0</v>
          </cell>
          <cell r="BC26">
            <v>1</v>
          </cell>
          <cell r="BD26">
            <v>0</v>
          </cell>
          <cell r="BE26">
            <v>0</v>
          </cell>
          <cell r="BF26">
            <v>0.52065655863124216</v>
          </cell>
          <cell r="BG26">
            <v>0.99843468329999996</v>
          </cell>
          <cell r="BH26">
            <v>0.99919999999999998</v>
          </cell>
        </row>
        <row r="27">
          <cell r="A27" t="str">
            <v>010035</v>
          </cell>
          <cell r="B27" t="str">
            <v>CULLMAN REGIONAL MEDICAL CENTER</v>
          </cell>
          <cell r="C27" t="str">
            <v xml:space="preserve">   01</v>
          </cell>
          <cell r="D27" t="str">
            <v xml:space="preserve">   01</v>
          </cell>
          <cell r="E27" t="str">
            <v xml:space="preserve">   01</v>
          </cell>
          <cell r="F27" t="str">
            <v xml:space="preserve">   01</v>
          </cell>
          <cell r="G27" t="str">
            <v>01210</v>
          </cell>
          <cell r="H27">
            <v>5</v>
          </cell>
          <cell r="I27" t="str">
            <v>RURAL</v>
          </cell>
          <cell r="J27" t="str">
            <v>RURAL</v>
          </cell>
          <cell r="K27" t="str">
            <v>W</v>
          </cell>
          <cell r="L27" t="str">
            <v>26620</v>
          </cell>
          <cell r="M27">
            <v>0.81979999999999997</v>
          </cell>
          <cell r="N27">
            <v>0</v>
          </cell>
          <cell r="O27" t="str">
            <v>26620</v>
          </cell>
          <cell r="P27">
            <v>0.82119999999999993</v>
          </cell>
          <cell r="Q27">
            <v>0</v>
          </cell>
          <cell r="R27">
            <v>0.82119999999999993</v>
          </cell>
          <cell r="S27">
            <v>0</v>
          </cell>
          <cell r="X27">
            <v>1</v>
          </cell>
          <cell r="Y27">
            <v>0</v>
          </cell>
          <cell r="Z27">
            <v>0</v>
          </cell>
          <cell r="AA27">
            <v>115</v>
          </cell>
          <cell r="AB27">
            <v>58</v>
          </cell>
          <cell r="AC27">
            <v>0</v>
          </cell>
          <cell r="AD27">
            <v>0</v>
          </cell>
          <cell r="AE27">
            <v>0.26218999999999998</v>
          </cell>
          <cell r="AF27">
            <v>2.7114187499999998E-2</v>
          </cell>
          <cell r="AH27">
            <v>0</v>
          </cell>
          <cell r="AI27">
            <v>0</v>
          </cell>
          <cell r="AJ27">
            <v>0.23899999999999999</v>
          </cell>
          <cell r="AK27">
            <v>0.03</v>
          </cell>
          <cell r="AL27">
            <v>17</v>
          </cell>
          <cell r="AM27">
            <v>17</v>
          </cell>
          <cell r="AN27">
            <v>17</v>
          </cell>
          <cell r="AO27">
            <v>6254.6468210016783</v>
          </cell>
          <cell r="AP27">
            <v>3020</v>
          </cell>
          <cell r="AQ27">
            <v>1.4545690620867686</v>
          </cell>
          <cell r="AR27">
            <v>2943.8273499999909</v>
          </cell>
          <cell r="AS27">
            <v>1.4687968874171597</v>
          </cell>
          <cell r="AV27">
            <v>1.4486665323442083</v>
          </cell>
          <cell r="AW27">
            <v>2948.5769999999911</v>
          </cell>
          <cell r="AX27">
            <v>1.4613594370860346</v>
          </cell>
          <cell r="BA27">
            <v>0.87380000000000002</v>
          </cell>
          <cell r="BB27">
            <v>0</v>
          </cell>
          <cell r="BC27">
            <v>1</v>
          </cell>
          <cell r="BD27">
            <v>3.6937382620199793E-3</v>
          </cell>
          <cell r="BE27">
            <v>1.1483493522774758E-2</v>
          </cell>
          <cell r="BF27">
            <v>0.41622760800842989</v>
          </cell>
          <cell r="BG27">
            <v>1.0066473863999998</v>
          </cell>
          <cell r="BH27">
            <v>0.99089999999999989</v>
          </cell>
        </row>
        <row r="28">
          <cell r="A28" t="str">
            <v>010036</v>
          </cell>
          <cell r="B28" t="str">
            <v>ANDALUSIA REGIONAL HOSPITAL</v>
          </cell>
          <cell r="C28" t="str">
            <v xml:space="preserve">   01</v>
          </cell>
          <cell r="D28" t="str">
            <v xml:space="preserve">   01</v>
          </cell>
          <cell r="E28" t="str">
            <v xml:space="preserve">   01</v>
          </cell>
          <cell r="F28" t="str">
            <v xml:space="preserve">   01</v>
          </cell>
          <cell r="G28" t="str">
            <v>01190</v>
          </cell>
          <cell r="H28">
            <v>5</v>
          </cell>
          <cell r="I28" t="str">
            <v>RURAL</v>
          </cell>
          <cell r="J28" t="str">
            <v>RURAL</v>
          </cell>
          <cell r="K28" t="str">
            <v>N</v>
          </cell>
          <cell r="L28" t="str">
            <v xml:space="preserve">   01</v>
          </cell>
          <cell r="M28">
            <v>0.68969999999999998</v>
          </cell>
          <cell r="N28">
            <v>0</v>
          </cell>
          <cell r="O28" t="str">
            <v xml:space="preserve">   01</v>
          </cell>
          <cell r="P28">
            <v>0.68499999999999994</v>
          </cell>
          <cell r="Q28">
            <v>0</v>
          </cell>
          <cell r="R28">
            <v>0.6873999999999999</v>
          </cell>
          <cell r="S28">
            <v>0</v>
          </cell>
          <cell r="X28">
            <v>1</v>
          </cell>
          <cell r="Y28">
            <v>0</v>
          </cell>
          <cell r="Z28">
            <v>0</v>
          </cell>
          <cell r="AA28">
            <v>88</v>
          </cell>
          <cell r="AB28">
            <v>26</v>
          </cell>
          <cell r="AC28">
            <v>0</v>
          </cell>
          <cell r="AD28">
            <v>0</v>
          </cell>
          <cell r="AE28">
            <v>0.35733999999999994</v>
          </cell>
          <cell r="AF28">
            <v>0.03</v>
          </cell>
          <cell r="AG28">
            <v>8.9250699999999996E-5</v>
          </cell>
          <cell r="AH28">
            <v>490.92999999999995</v>
          </cell>
          <cell r="AI28">
            <v>0</v>
          </cell>
          <cell r="AJ28">
            <v>0.25199999999999995</v>
          </cell>
          <cell r="AK28">
            <v>2.7E-2</v>
          </cell>
          <cell r="AL28">
            <v>0</v>
          </cell>
          <cell r="AM28">
            <v>0</v>
          </cell>
          <cell r="AN28">
            <v>0</v>
          </cell>
          <cell r="AP28">
            <v>1355</v>
          </cell>
          <cell r="AQ28">
            <v>1.2367456884098995</v>
          </cell>
          <cell r="AR28">
            <v>1325.1381499999975</v>
          </cell>
          <cell r="AS28">
            <v>1.2572087822877986</v>
          </cell>
          <cell r="AV28">
            <v>1.2368935368588676</v>
          </cell>
          <cell r="AW28">
            <v>1326.6474999999975</v>
          </cell>
          <cell r="AX28">
            <v>1.2566704059040381</v>
          </cell>
          <cell r="BA28">
            <v>0.77359999999999995</v>
          </cell>
          <cell r="BB28">
            <v>0</v>
          </cell>
          <cell r="BC28">
            <v>1</v>
          </cell>
          <cell r="BD28">
            <v>8.7968115464858538E-4</v>
          </cell>
          <cell r="BE28">
            <v>3.326549231525019E-3</v>
          </cell>
          <cell r="BF28">
            <v>0.41377698122029138</v>
          </cell>
          <cell r="BG28">
            <v>1.0034785819999998</v>
          </cell>
          <cell r="BH28">
            <v>1</v>
          </cell>
        </row>
        <row r="29">
          <cell r="A29" t="str">
            <v>010038</v>
          </cell>
          <cell r="B29" t="str">
            <v>STRINGFELLOW MEMORIAL HOSPITAL</v>
          </cell>
          <cell r="C29" t="str">
            <v>11500</v>
          </cell>
          <cell r="D29" t="str">
            <v>11500</v>
          </cell>
          <cell r="E29" t="str">
            <v>11500</v>
          </cell>
          <cell r="F29" t="str">
            <v>11500</v>
          </cell>
          <cell r="G29" t="str">
            <v>01070</v>
          </cell>
          <cell r="H29">
            <v>5</v>
          </cell>
          <cell r="I29" t="str">
            <v>OURBAN</v>
          </cell>
          <cell r="J29" t="str">
            <v>OURBAN</v>
          </cell>
          <cell r="K29" t="str">
            <v>N</v>
          </cell>
          <cell r="L29" t="str">
            <v>11500</v>
          </cell>
          <cell r="M29">
            <v>0.7327999999999999</v>
          </cell>
          <cell r="N29">
            <v>0</v>
          </cell>
          <cell r="O29" t="str">
            <v>11500</v>
          </cell>
          <cell r="P29">
            <v>0.73399999999999999</v>
          </cell>
          <cell r="Q29">
            <v>0</v>
          </cell>
          <cell r="R29">
            <v>0.73929999999999996</v>
          </cell>
          <cell r="S29">
            <v>0</v>
          </cell>
          <cell r="V29" t="str">
            <v>YES</v>
          </cell>
          <cell r="W29">
            <v>5.2999999999999992E-3</v>
          </cell>
          <cell r="X29">
            <v>1</v>
          </cell>
          <cell r="Y29">
            <v>0</v>
          </cell>
          <cell r="Z29">
            <v>0</v>
          </cell>
          <cell r="AA29">
            <v>125</v>
          </cell>
          <cell r="AB29">
            <v>37</v>
          </cell>
          <cell r="AC29">
            <v>0</v>
          </cell>
          <cell r="AD29">
            <v>0</v>
          </cell>
          <cell r="AE29">
            <v>0.24170999999999998</v>
          </cell>
          <cell r="AF29">
            <v>2.2890187499999996E-2</v>
          </cell>
          <cell r="AG29">
            <v>7.6109499999999994E-5</v>
          </cell>
          <cell r="AH29">
            <v>293.96999999999997</v>
          </cell>
          <cell r="AI29">
            <v>5.0163929167322596E-2</v>
          </cell>
          <cell r="AJ29">
            <v>0.11399999999999999</v>
          </cell>
          <cell r="AK29">
            <v>1.5999999999999997E-2</v>
          </cell>
          <cell r="AL29">
            <v>0</v>
          </cell>
          <cell r="AM29">
            <v>0</v>
          </cell>
          <cell r="AN29">
            <v>0</v>
          </cell>
          <cell r="AP29">
            <v>1622</v>
          </cell>
          <cell r="AQ29">
            <v>1.3024172423944209</v>
          </cell>
          <cell r="AR29">
            <v>1600.7753499999976</v>
          </cell>
          <cell r="AS29">
            <v>1.3168028976571891</v>
          </cell>
          <cell r="AV29">
            <v>1.3054037890486194</v>
          </cell>
          <cell r="AW29">
            <v>1601.9218999999978</v>
          </cell>
          <cell r="AX29">
            <v>1.3185211467324049</v>
          </cell>
          <cell r="BA29">
            <v>0.81310000000000004</v>
          </cell>
          <cell r="BB29">
            <v>0</v>
          </cell>
          <cell r="BC29">
            <v>1</v>
          </cell>
          <cell r="BD29">
            <v>1.9178731625065844E-2</v>
          </cell>
          <cell r="BE29">
            <v>5.9417150578948912E-2</v>
          </cell>
          <cell r="BF29">
            <v>0.50961595360672218</v>
          </cell>
          <cell r="BG29">
            <v>0.99511922349999993</v>
          </cell>
          <cell r="BH29">
            <v>0.99209999999999998</v>
          </cell>
        </row>
        <row r="30">
          <cell r="A30" t="str">
            <v>010039</v>
          </cell>
          <cell r="B30" t="str">
            <v>HUNTSVILLE HOSPITAL</v>
          </cell>
          <cell r="C30" t="str">
            <v>26620</v>
          </cell>
          <cell r="D30" t="str">
            <v>26620</v>
          </cell>
          <cell r="E30" t="str">
            <v>26620</v>
          </cell>
          <cell r="F30" t="str">
            <v>26620</v>
          </cell>
          <cell r="G30" t="str">
            <v>01440</v>
          </cell>
          <cell r="H30">
            <v>5</v>
          </cell>
          <cell r="I30" t="str">
            <v>OURBAN</v>
          </cell>
          <cell r="J30" t="str">
            <v>OURBAN</v>
          </cell>
          <cell r="K30" t="str">
            <v>N</v>
          </cell>
          <cell r="L30" t="str">
            <v>26620</v>
          </cell>
          <cell r="M30">
            <v>0.85129999999999995</v>
          </cell>
          <cell r="N30">
            <v>0</v>
          </cell>
          <cell r="O30" t="str">
            <v>26620</v>
          </cell>
          <cell r="P30">
            <v>0.85279999999999989</v>
          </cell>
          <cell r="Q30">
            <v>0</v>
          </cell>
          <cell r="R30">
            <v>0.85279999999999989</v>
          </cell>
          <cell r="S30">
            <v>0</v>
          </cell>
          <cell r="X30">
            <v>1</v>
          </cell>
          <cell r="Y30">
            <v>3.6999999999999998E-2</v>
          </cell>
          <cell r="Z30">
            <v>5.4699999999999999E-2</v>
          </cell>
          <cell r="AA30">
            <v>839</v>
          </cell>
          <cell r="AB30">
            <v>554</v>
          </cell>
          <cell r="AC30">
            <v>2.0011349066039172E-2</v>
          </cell>
          <cell r="AD30">
            <v>1.5556095699395645E-2</v>
          </cell>
          <cell r="AE30">
            <v>0.26574999999999999</v>
          </cell>
          <cell r="AF30">
            <v>2.7848437499999996E-2</v>
          </cell>
          <cell r="AG30">
            <v>1.3352841999999998E-3</v>
          </cell>
          <cell r="AH30">
            <v>700.88</v>
          </cell>
          <cell r="AI30">
            <v>5.5288696008906513E-2</v>
          </cell>
          <cell r="AJ30">
            <v>0.17799999999999999</v>
          </cell>
          <cell r="AK30">
            <v>1.1999999999999999E-2</v>
          </cell>
          <cell r="AL30">
            <v>0</v>
          </cell>
          <cell r="AM30">
            <v>0</v>
          </cell>
          <cell r="AN30">
            <v>0</v>
          </cell>
          <cell r="AP30">
            <v>14613</v>
          </cell>
          <cell r="AQ30">
            <v>1.9144646823602645</v>
          </cell>
          <cell r="AR30">
            <v>14473.376299999733</v>
          </cell>
          <cell r="AS30">
            <v>1.9207127078624886</v>
          </cell>
          <cell r="AT30">
            <v>1.9360077369493145</v>
          </cell>
          <cell r="AU30">
            <v>2104.580149999998</v>
          </cell>
          <cell r="AV30">
            <v>1.9120759513131875</v>
          </cell>
          <cell r="AW30">
            <v>14493.092599999803</v>
          </cell>
          <cell r="AX30">
            <v>1.9170943748713303</v>
          </cell>
          <cell r="AY30">
            <v>1.9341588115318542</v>
          </cell>
          <cell r="AZ30">
            <v>2106.2171999999982</v>
          </cell>
          <cell r="BA30">
            <v>0.89670000000000005</v>
          </cell>
          <cell r="BB30">
            <v>0</v>
          </cell>
          <cell r="BC30">
            <v>1</v>
          </cell>
          <cell r="BD30">
            <v>3.5070407004851568E-2</v>
          </cell>
          <cell r="BE30">
            <v>2.6143474296527282E-2</v>
          </cell>
          <cell r="BF30">
            <v>0.39311881705613466</v>
          </cell>
          <cell r="BG30">
            <v>1.0009618702999998</v>
          </cell>
          <cell r="BH30">
            <v>0.99979999999999991</v>
          </cell>
        </row>
        <row r="31">
          <cell r="A31" t="str">
            <v>010040</v>
          </cell>
          <cell r="B31" t="str">
            <v>GADSDEN REGIONAL MEDICAL CENTER</v>
          </cell>
          <cell r="C31" t="str">
            <v>23460</v>
          </cell>
          <cell r="D31" t="str">
            <v>23460</v>
          </cell>
          <cell r="E31" t="str">
            <v>23460</v>
          </cell>
          <cell r="F31" t="str">
            <v>23460</v>
          </cell>
          <cell r="G31" t="str">
            <v>01270</v>
          </cell>
          <cell r="H31">
            <v>5</v>
          </cell>
          <cell r="I31" t="str">
            <v>OURBAN</v>
          </cell>
          <cell r="J31" t="str">
            <v>OURBAN</v>
          </cell>
          <cell r="K31" t="str">
            <v>W</v>
          </cell>
          <cell r="L31" t="str">
            <v>13820</v>
          </cell>
          <cell r="M31">
            <v>0.8113999999999999</v>
          </cell>
          <cell r="N31">
            <v>0</v>
          </cell>
          <cell r="O31" t="str">
            <v>13820</v>
          </cell>
          <cell r="P31">
            <v>0.81279999999999997</v>
          </cell>
          <cell r="Q31">
            <v>0</v>
          </cell>
          <cell r="R31">
            <v>0.81279999999999997</v>
          </cell>
          <cell r="S31">
            <v>0</v>
          </cell>
          <cell r="X31">
            <v>1</v>
          </cell>
          <cell r="Y31">
            <v>0</v>
          </cell>
          <cell r="Z31">
            <v>0</v>
          </cell>
          <cell r="AA31">
            <v>266</v>
          </cell>
          <cell r="AB31">
            <v>173</v>
          </cell>
          <cell r="AC31">
            <v>0</v>
          </cell>
          <cell r="AD31">
            <v>0</v>
          </cell>
          <cell r="AE31">
            <v>0.28724999999999995</v>
          </cell>
          <cell r="AF31">
            <v>3.2282812499999994E-2</v>
          </cell>
          <cell r="AG31">
            <v>4.3363269999999995E-4</v>
          </cell>
          <cell r="AH31">
            <v>688.88</v>
          </cell>
          <cell r="AI31">
            <v>5.9893175271740873E-2</v>
          </cell>
          <cell r="AJ31">
            <v>9.8999999999999991E-2</v>
          </cell>
          <cell r="AK31">
            <v>5.9999999999999993E-3</v>
          </cell>
          <cell r="AL31">
            <v>0</v>
          </cell>
          <cell r="AM31">
            <v>0</v>
          </cell>
          <cell r="AN31">
            <v>0</v>
          </cell>
          <cell r="AP31">
            <v>4976</v>
          </cell>
          <cell r="AQ31">
            <v>1.6138264893589838</v>
          </cell>
          <cell r="AR31">
            <v>4929.7383499999842</v>
          </cell>
          <cell r="AS31">
            <v>1.6204780747586012</v>
          </cell>
          <cell r="AV31">
            <v>1.6181773147990459</v>
          </cell>
          <cell r="AW31">
            <v>4934.781999999982</v>
          </cell>
          <cell r="AX31">
            <v>1.6234034967842912</v>
          </cell>
          <cell r="BA31">
            <v>0.86770000000000003</v>
          </cell>
          <cell r="BB31">
            <v>0</v>
          </cell>
          <cell r="BC31">
            <v>1</v>
          </cell>
          <cell r="BD31">
            <v>4.372093002050504E-2</v>
          </cell>
          <cell r="BE31">
            <v>2.7989847319505972E-2</v>
          </cell>
          <cell r="BF31">
            <v>0.6388959464141355</v>
          </cell>
          <cell r="BG31">
            <v>0.99612486059999994</v>
          </cell>
          <cell r="BH31">
            <v>0.98889999999999989</v>
          </cell>
        </row>
        <row r="32">
          <cell r="A32" t="str">
            <v>010043</v>
          </cell>
          <cell r="B32" t="str">
            <v>CHILTON MEDICAL CENTER</v>
          </cell>
          <cell r="C32" t="str">
            <v>13820</v>
          </cell>
          <cell r="D32" t="str">
            <v>13820</v>
          </cell>
          <cell r="E32" t="str">
            <v>13820</v>
          </cell>
          <cell r="F32" t="str">
            <v>13820</v>
          </cell>
          <cell r="G32" t="str">
            <v>01100</v>
          </cell>
          <cell r="H32">
            <v>5</v>
          </cell>
          <cell r="I32" t="str">
            <v>LURBAN</v>
          </cell>
          <cell r="J32" t="str">
            <v>LURBAN</v>
          </cell>
          <cell r="K32" t="str">
            <v>N</v>
          </cell>
          <cell r="L32" t="str">
            <v>13820</v>
          </cell>
          <cell r="M32">
            <v>0.8113999999999999</v>
          </cell>
          <cell r="N32">
            <v>0</v>
          </cell>
          <cell r="O32" t="str">
            <v>13820</v>
          </cell>
          <cell r="P32">
            <v>0.81279999999999997</v>
          </cell>
          <cell r="Q32">
            <v>0</v>
          </cell>
          <cell r="R32">
            <v>0.81279999999999997</v>
          </cell>
          <cell r="S32">
            <v>0</v>
          </cell>
          <cell r="X32">
            <v>1</v>
          </cell>
          <cell r="Y32">
            <v>0</v>
          </cell>
          <cell r="Z32">
            <v>0</v>
          </cell>
          <cell r="AA32">
            <v>27</v>
          </cell>
          <cell r="AB32">
            <v>4</v>
          </cell>
          <cell r="AC32">
            <v>0</v>
          </cell>
          <cell r="AD32">
            <v>0</v>
          </cell>
          <cell r="AE32">
            <v>0.22067999999999999</v>
          </cell>
          <cell r="AF32">
            <v>1.8552749999999996E-2</v>
          </cell>
          <cell r="AH32">
            <v>0</v>
          </cell>
          <cell r="AI32">
            <v>0</v>
          </cell>
          <cell r="AJ32">
            <v>0.47299999999999998</v>
          </cell>
          <cell r="AK32">
            <v>4.3999999999999997E-2</v>
          </cell>
          <cell r="AL32">
            <v>0</v>
          </cell>
          <cell r="AM32">
            <v>0</v>
          </cell>
          <cell r="AN32">
            <v>0</v>
          </cell>
          <cell r="AP32">
            <v>10</v>
          </cell>
          <cell r="AQ32">
            <v>1.2110904117684302</v>
          </cell>
          <cell r="AR32">
            <v>9.4761999999999986</v>
          </cell>
          <cell r="AS32">
            <v>1.2089799999999997</v>
          </cell>
          <cell r="AV32">
            <v>1.2014838922774949</v>
          </cell>
          <cell r="AW32">
            <v>9.4761999999999986</v>
          </cell>
          <cell r="AX32">
            <v>1.2000599999999997</v>
          </cell>
          <cell r="BA32">
            <v>0.86770000000000003</v>
          </cell>
          <cell r="BB32">
            <v>0</v>
          </cell>
          <cell r="BC32">
            <v>1</v>
          </cell>
          <cell r="BD32">
            <v>0</v>
          </cell>
          <cell r="BE32">
            <v>0</v>
          </cell>
          <cell r="BF32">
            <v>0.375</v>
          </cell>
          <cell r="BG32">
            <v>1</v>
          </cell>
          <cell r="BH32">
            <v>0.99859999999999993</v>
          </cell>
        </row>
        <row r="33">
          <cell r="A33" t="str">
            <v>010044</v>
          </cell>
          <cell r="B33" t="str">
            <v>MARION REGIONAL MEDICAL CENTER</v>
          </cell>
          <cell r="C33" t="str">
            <v xml:space="preserve">   01</v>
          </cell>
          <cell r="D33" t="str">
            <v xml:space="preserve">   01</v>
          </cell>
          <cell r="E33" t="str">
            <v xml:space="preserve">   01</v>
          </cell>
          <cell r="F33" t="str">
            <v xml:space="preserve">   01</v>
          </cell>
          <cell r="G33" t="str">
            <v>01460</v>
          </cell>
          <cell r="H33">
            <v>5</v>
          </cell>
          <cell r="I33" t="str">
            <v>RURAL</v>
          </cell>
          <cell r="J33" t="str">
            <v>RURAL</v>
          </cell>
          <cell r="K33" t="str">
            <v>W</v>
          </cell>
          <cell r="L33" t="str">
            <v>13820</v>
          </cell>
          <cell r="M33">
            <v>0.8113999999999999</v>
          </cell>
          <cell r="N33">
            <v>0</v>
          </cell>
          <cell r="O33" t="str">
            <v>13820</v>
          </cell>
          <cell r="P33">
            <v>0.81279999999999997</v>
          </cell>
          <cell r="Q33">
            <v>0</v>
          </cell>
          <cell r="R33">
            <v>0.81279999999999997</v>
          </cell>
          <cell r="S33">
            <v>0</v>
          </cell>
          <cell r="X33">
            <v>1</v>
          </cell>
          <cell r="Y33">
            <v>0</v>
          </cell>
          <cell r="Z33">
            <v>0</v>
          </cell>
          <cell r="AA33">
            <v>36</v>
          </cell>
          <cell r="AB33">
            <v>7</v>
          </cell>
          <cell r="AC33">
            <v>0</v>
          </cell>
          <cell r="AD33">
            <v>0</v>
          </cell>
          <cell r="AE33">
            <v>0.19961999999999996</v>
          </cell>
          <cell r="AF33">
            <v>1.4313249999999996E-2</v>
          </cell>
          <cell r="AG33">
            <v>1.0868899999999999E-5</v>
          </cell>
          <cell r="AH33">
            <v>179.52999999999997</v>
          </cell>
          <cell r="AI33">
            <v>0</v>
          </cell>
          <cell r="AJ33">
            <v>0.31399999999999995</v>
          </cell>
          <cell r="AK33">
            <v>0.03</v>
          </cell>
          <cell r="AL33">
            <v>0</v>
          </cell>
          <cell r="AM33">
            <v>0</v>
          </cell>
          <cell r="AN33">
            <v>0</v>
          </cell>
          <cell r="AP33">
            <v>431</v>
          </cell>
          <cell r="AQ33">
            <v>1.0707812405014663</v>
          </cell>
          <cell r="AR33">
            <v>416.84109999999941</v>
          </cell>
          <cell r="AS33">
            <v>1.0770814385150689</v>
          </cell>
          <cell r="AV33">
            <v>1.0684942311715224</v>
          </cell>
          <cell r="AW33">
            <v>417.30829999999941</v>
          </cell>
          <cell r="AX33">
            <v>1.0743399071925614</v>
          </cell>
          <cell r="BA33">
            <v>0.86770000000000003</v>
          </cell>
          <cell r="BB33">
            <v>0</v>
          </cell>
          <cell r="BC33">
            <v>1</v>
          </cell>
          <cell r="BD33">
            <v>0</v>
          </cell>
          <cell r="BE33">
            <v>0</v>
          </cell>
          <cell r="BF33">
            <v>0.55428207577204702</v>
          </cell>
          <cell r="BG33">
            <v>1.0025672232999998</v>
          </cell>
          <cell r="BH33">
            <v>1</v>
          </cell>
        </row>
        <row r="34">
          <cell r="A34" t="str">
            <v>010045</v>
          </cell>
          <cell r="B34" t="str">
            <v>FAYETTE MEDICAL CENTER</v>
          </cell>
          <cell r="C34" t="str">
            <v xml:space="preserve">   01</v>
          </cell>
          <cell r="D34" t="str">
            <v xml:space="preserve">   01</v>
          </cell>
          <cell r="E34" t="str">
            <v xml:space="preserve">   01</v>
          </cell>
          <cell r="F34" t="str">
            <v xml:space="preserve">   01</v>
          </cell>
          <cell r="G34" t="str">
            <v>01280</v>
          </cell>
          <cell r="H34">
            <v>5</v>
          </cell>
          <cell r="I34" t="str">
            <v>RURAL</v>
          </cell>
          <cell r="J34" t="str">
            <v>RURAL</v>
          </cell>
          <cell r="K34" t="str">
            <v>W</v>
          </cell>
          <cell r="L34" t="str">
            <v>46220</v>
          </cell>
          <cell r="M34">
            <v>0.80669999999999997</v>
          </cell>
          <cell r="N34">
            <v>0</v>
          </cell>
          <cell r="O34" t="str">
            <v>46220</v>
          </cell>
          <cell r="P34">
            <v>0.80549999999999999</v>
          </cell>
          <cell r="Q34">
            <v>0</v>
          </cell>
          <cell r="R34">
            <v>0.80609999999999993</v>
          </cell>
          <cell r="S34">
            <v>0</v>
          </cell>
          <cell r="X34">
            <v>1</v>
          </cell>
          <cell r="Y34">
            <v>0</v>
          </cell>
          <cell r="Z34">
            <v>0</v>
          </cell>
          <cell r="AA34">
            <v>42</v>
          </cell>
          <cell r="AB34">
            <v>14</v>
          </cell>
          <cell r="AC34">
            <v>0</v>
          </cell>
          <cell r="AD34">
            <v>0</v>
          </cell>
          <cell r="AE34">
            <v>0.23401999999999998</v>
          </cell>
          <cell r="AF34">
            <v>2.1304124999999993E-2</v>
          </cell>
          <cell r="AG34">
            <v>2.7897699999999999E-5</v>
          </cell>
          <cell r="AH34">
            <v>278.52999999999997</v>
          </cell>
          <cell r="AI34">
            <v>0</v>
          </cell>
          <cell r="AJ34">
            <v>0.33999999999999997</v>
          </cell>
          <cell r="AK34">
            <v>2.8999999999999998E-2</v>
          </cell>
          <cell r="AL34">
            <v>14</v>
          </cell>
          <cell r="AM34">
            <v>14</v>
          </cell>
          <cell r="AN34">
            <v>0</v>
          </cell>
          <cell r="AO34">
            <v>4786.1798850936211</v>
          </cell>
          <cell r="AP34">
            <v>714</v>
          </cell>
          <cell r="AQ34">
            <v>1.0368287761688091</v>
          </cell>
          <cell r="AR34">
            <v>701.92769999999905</v>
          </cell>
          <cell r="AS34">
            <v>1.0435726890756101</v>
          </cell>
          <cell r="AV34">
            <v>1.0386450185207712</v>
          </cell>
          <cell r="AW34">
            <v>702.42689999999914</v>
          </cell>
          <cell r="AX34">
            <v>1.0446875350139866</v>
          </cell>
          <cell r="BA34">
            <v>0.86280000000000001</v>
          </cell>
          <cell r="BB34">
            <v>0</v>
          </cell>
          <cell r="BC34">
            <v>1</v>
          </cell>
          <cell r="BD34">
            <v>1.3911650373127778E-2</v>
          </cell>
          <cell r="BE34">
            <v>1.7827383719682718E-2</v>
          </cell>
          <cell r="BF34">
            <v>0.66611721611721608</v>
          </cell>
          <cell r="BG34">
            <v>1.0061969447999999</v>
          </cell>
          <cell r="BH34">
            <v>0.98969999999999991</v>
          </cell>
        </row>
        <row r="35">
          <cell r="A35" t="str">
            <v>010046</v>
          </cell>
          <cell r="B35" t="str">
            <v>RIVERVIEW REGIONAL MEDICAL CENTER</v>
          </cell>
          <cell r="C35" t="str">
            <v>23460</v>
          </cell>
          <cell r="D35" t="str">
            <v>23460</v>
          </cell>
          <cell r="E35" t="str">
            <v>23460</v>
          </cell>
          <cell r="F35" t="str">
            <v>23460</v>
          </cell>
          <cell r="G35" t="str">
            <v>01270</v>
          </cell>
          <cell r="H35">
            <v>5</v>
          </cell>
          <cell r="I35" t="str">
            <v>OURBAN</v>
          </cell>
          <cell r="J35" t="str">
            <v>OURBAN</v>
          </cell>
          <cell r="K35" t="str">
            <v>N</v>
          </cell>
          <cell r="L35" t="str">
            <v>23460</v>
          </cell>
          <cell r="M35">
            <v>0.73899999999999999</v>
          </cell>
          <cell r="N35">
            <v>0</v>
          </cell>
          <cell r="O35" t="str">
            <v>23460</v>
          </cell>
          <cell r="P35">
            <v>0.74029999999999996</v>
          </cell>
          <cell r="Q35">
            <v>0</v>
          </cell>
          <cell r="R35">
            <v>0.74029999999999996</v>
          </cell>
          <cell r="S35">
            <v>0</v>
          </cell>
          <cell r="X35">
            <v>1</v>
          </cell>
          <cell r="Y35">
            <v>0</v>
          </cell>
          <cell r="Z35">
            <v>0</v>
          </cell>
          <cell r="AA35">
            <v>256</v>
          </cell>
          <cell r="AB35">
            <v>91</v>
          </cell>
          <cell r="AC35">
            <v>0</v>
          </cell>
          <cell r="AD35">
            <v>0</v>
          </cell>
          <cell r="AE35">
            <v>0.19883999999999999</v>
          </cell>
          <cell r="AF35">
            <v>1.4186499999999998E-2</v>
          </cell>
          <cell r="AG35">
            <v>1.5577809999999998E-4</v>
          </cell>
          <cell r="AH35">
            <v>341.26</v>
          </cell>
          <cell r="AI35">
            <v>4.108672970491356E-2</v>
          </cell>
          <cell r="AJ35">
            <v>0.108</v>
          </cell>
          <cell r="AK35">
            <v>8.9999999999999993E-3</v>
          </cell>
          <cell r="AL35">
            <v>0</v>
          </cell>
          <cell r="AM35">
            <v>0</v>
          </cell>
          <cell r="AN35">
            <v>0</v>
          </cell>
          <cell r="AP35">
            <v>2948</v>
          </cell>
          <cell r="AQ35">
            <v>1.5842106914145808</v>
          </cell>
          <cell r="AR35">
            <v>2935.8691999999978</v>
          </cell>
          <cell r="AS35">
            <v>1.5902301221166089</v>
          </cell>
          <cell r="AV35">
            <v>1.5845799425636751</v>
          </cell>
          <cell r="AW35">
            <v>2937.4835999999982</v>
          </cell>
          <cell r="AX35">
            <v>1.5898264586159185</v>
          </cell>
          <cell r="BA35">
            <v>0.81389999999999996</v>
          </cell>
          <cell r="BB35">
            <v>0</v>
          </cell>
          <cell r="BC35">
            <v>1</v>
          </cell>
          <cell r="BD35">
            <v>4.5481649711369615E-2</v>
          </cell>
          <cell r="BE35">
            <v>5.9081009948230824E-2</v>
          </cell>
          <cell r="BF35">
            <v>0.51961841758347105</v>
          </cell>
          <cell r="BG35">
            <v>0.99493328529999991</v>
          </cell>
          <cell r="BH35">
            <v>0.98619999999999997</v>
          </cell>
        </row>
        <row r="36">
          <cell r="A36" t="str">
            <v>010047</v>
          </cell>
          <cell r="B36" t="str">
            <v>GEORGIANA MEDICAL CENTER</v>
          </cell>
          <cell r="C36" t="str">
            <v xml:space="preserve">   01</v>
          </cell>
          <cell r="D36" t="str">
            <v xml:space="preserve">   01</v>
          </cell>
          <cell r="E36" t="str">
            <v xml:space="preserve">   01</v>
          </cell>
          <cell r="F36" t="str">
            <v xml:space="preserve">   01</v>
          </cell>
          <cell r="G36" t="str">
            <v>01060</v>
          </cell>
          <cell r="H36">
            <v>5</v>
          </cell>
          <cell r="I36" t="str">
            <v>RURAL</v>
          </cell>
          <cell r="J36" t="str">
            <v>RURAL</v>
          </cell>
          <cell r="K36" t="str">
            <v>N</v>
          </cell>
          <cell r="L36" t="str">
            <v xml:space="preserve">   01</v>
          </cell>
          <cell r="M36">
            <v>0.68969999999999998</v>
          </cell>
          <cell r="N36">
            <v>0</v>
          </cell>
          <cell r="O36" t="str">
            <v xml:space="preserve">   01</v>
          </cell>
          <cell r="P36">
            <v>0.68499999999999994</v>
          </cell>
          <cell r="Q36">
            <v>0</v>
          </cell>
          <cell r="R36">
            <v>0.6946</v>
          </cell>
          <cell r="S36">
            <v>0</v>
          </cell>
          <cell r="V36" t="str">
            <v>YES</v>
          </cell>
          <cell r="W36">
            <v>7.1999999999999998E-3</v>
          </cell>
          <cell r="X36">
            <v>1</v>
          </cell>
          <cell r="Y36">
            <v>0</v>
          </cell>
          <cell r="Z36">
            <v>0</v>
          </cell>
          <cell r="AA36">
            <v>22</v>
          </cell>
          <cell r="AB36">
            <v>7</v>
          </cell>
          <cell r="AC36">
            <v>0</v>
          </cell>
          <cell r="AD36">
            <v>0</v>
          </cell>
          <cell r="AE36">
            <v>0.27727999999999997</v>
          </cell>
          <cell r="AF36">
            <v>3.0226499999999996E-2</v>
          </cell>
          <cell r="AG36">
            <v>1.6070599999999998E-5</v>
          </cell>
          <cell r="AH36">
            <v>252.54</v>
          </cell>
          <cell r="AI36">
            <v>0</v>
          </cell>
          <cell r="AJ36">
            <v>0.40799999999999997</v>
          </cell>
          <cell r="AK36">
            <v>2.7999999999999997E-2</v>
          </cell>
          <cell r="AL36">
            <v>14</v>
          </cell>
          <cell r="AM36">
            <v>14</v>
          </cell>
          <cell r="AN36">
            <v>0</v>
          </cell>
          <cell r="AO36">
            <v>2933.9412038438654</v>
          </cell>
          <cell r="AP36">
            <v>393</v>
          </cell>
          <cell r="AQ36">
            <v>0.86983671782363137</v>
          </cell>
          <cell r="AR36">
            <v>387.77379999999982</v>
          </cell>
          <cell r="AS36">
            <v>0.87766717557251128</v>
          </cell>
          <cell r="AV36">
            <v>0.87650417543637393</v>
          </cell>
          <cell r="AW36">
            <v>387.93549999999982</v>
          </cell>
          <cell r="AX36">
            <v>0.88399592875317334</v>
          </cell>
          <cell r="BA36">
            <v>0.77910000000000001</v>
          </cell>
          <cell r="BB36">
            <v>0</v>
          </cell>
          <cell r="BC36">
            <v>1</v>
          </cell>
          <cell r="BD36">
            <v>0</v>
          </cell>
          <cell r="BE36">
            <v>0</v>
          </cell>
          <cell r="BF36">
            <v>0.39912941570400129</v>
          </cell>
          <cell r="BG36">
            <v>1</v>
          </cell>
          <cell r="BH36">
            <v>0.99389999999999989</v>
          </cell>
        </row>
        <row r="37">
          <cell r="A37" t="str">
            <v>010049</v>
          </cell>
          <cell r="B37" t="str">
            <v>MEDICAL CENTER ENTERPRISE</v>
          </cell>
          <cell r="C37" t="str">
            <v xml:space="preserve">   01</v>
          </cell>
          <cell r="D37" t="str">
            <v xml:space="preserve">   01</v>
          </cell>
          <cell r="E37" t="str">
            <v xml:space="preserve">   01</v>
          </cell>
          <cell r="F37" t="str">
            <v xml:space="preserve">   01</v>
          </cell>
          <cell r="G37" t="str">
            <v>01150</v>
          </cell>
          <cell r="H37">
            <v>5</v>
          </cell>
          <cell r="I37" t="str">
            <v>RURAL</v>
          </cell>
          <cell r="J37" t="str">
            <v>RURAL</v>
          </cell>
          <cell r="K37" t="str">
            <v>N</v>
          </cell>
          <cell r="L37" t="str">
            <v xml:space="preserve">   01</v>
          </cell>
          <cell r="M37">
            <v>0.68969999999999998</v>
          </cell>
          <cell r="N37">
            <v>0</v>
          </cell>
          <cell r="O37" t="str">
            <v xml:space="preserve">   01</v>
          </cell>
          <cell r="P37">
            <v>0.68499999999999994</v>
          </cell>
          <cell r="Q37">
            <v>0</v>
          </cell>
          <cell r="R37">
            <v>0.6944999999999999</v>
          </cell>
          <cell r="S37">
            <v>0</v>
          </cell>
          <cell r="V37" t="str">
            <v>YES</v>
          </cell>
          <cell r="W37">
            <v>7.0999999999999995E-3</v>
          </cell>
          <cell r="X37">
            <v>1</v>
          </cell>
          <cell r="Y37">
            <v>0</v>
          </cell>
          <cell r="Z37">
            <v>0</v>
          </cell>
          <cell r="AA37">
            <v>131</v>
          </cell>
          <cell r="AB37">
            <v>31</v>
          </cell>
          <cell r="AC37">
            <v>0</v>
          </cell>
          <cell r="AD37">
            <v>0</v>
          </cell>
          <cell r="AE37">
            <v>0.36608999999999997</v>
          </cell>
          <cell r="AF37">
            <v>0.03</v>
          </cell>
          <cell r="AG37">
            <v>1.156427E-4</v>
          </cell>
          <cell r="AH37">
            <v>619.17999999999995</v>
          </cell>
          <cell r="AI37">
            <v>0</v>
          </cell>
          <cell r="AJ37">
            <v>0.16499999999999998</v>
          </cell>
          <cell r="AK37">
            <v>1.7999999999999999E-2</v>
          </cell>
          <cell r="AL37">
            <v>0</v>
          </cell>
          <cell r="AM37">
            <v>0</v>
          </cell>
          <cell r="AN37">
            <v>0</v>
          </cell>
          <cell r="AP37">
            <v>1215</v>
          </cell>
          <cell r="AQ37">
            <v>1.2087955451854844</v>
          </cell>
          <cell r="AR37">
            <v>1190.265049999997</v>
          </cell>
          <cell r="AS37">
            <v>1.2199902057612955</v>
          </cell>
          <cell r="AV37">
            <v>1.2091275170833058</v>
          </cell>
          <cell r="AW37">
            <v>1192.9908999999977</v>
          </cell>
          <cell r="AX37">
            <v>1.2190015637859881</v>
          </cell>
          <cell r="BA37">
            <v>0.77910000000000001</v>
          </cell>
          <cell r="BB37">
            <v>0</v>
          </cell>
          <cell r="BC37">
            <v>1</v>
          </cell>
          <cell r="BD37">
            <v>1.2682539839556554E-2</v>
          </cell>
          <cell r="BE37">
            <v>2.8310543290668705E-2</v>
          </cell>
          <cell r="BF37">
            <v>0.35136281041792849</v>
          </cell>
          <cell r="BG37">
            <v>1.0031119434</v>
          </cell>
          <cell r="BH37">
            <v>0.9917999999999999</v>
          </cell>
        </row>
        <row r="38">
          <cell r="A38" t="str">
            <v>010050</v>
          </cell>
          <cell r="B38" t="str">
            <v>ST VINCENTS BLOUNT</v>
          </cell>
          <cell r="C38" t="str">
            <v>13820</v>
          </cell>
          <cell r="D38" t="str">
            <v>13820</v>
          </cell>
          <cell r="E38" t="str">
            <v>13820</v>
          </cell>
          <cell r="F38" t="str">
            <v>13820</v>
          </cell>
          <cell r="G38" t="str">
            <v>01040</v>
          </cell>
          <cell r="H38">
            <v>5</v>
          </cell>
          <cell r="I38" t="str">
            <v>LURBAN</v>
          </cell>
          <cell r="J38" t="str">
            <v>LURBAN</v>
          </cell>
          <cell r="K38" t="str">
            <v>N</v>
          </cell>
          <cell r="L38" t="str">
            <v>13820</v>
          </cell>
          <cell r="M38">
            <v>0.8113999999999999</v>
          </cell>
          <cell r="N38">
            <v>0</v>
          </cell>
          <cell r="O38" t="str">
            <v>13820</v>
          </cell>
          <cell r="P38">
            <v>0.81279999999999997</v>
          </cell>
          <cell r="Q38">
            <v>0</v>
          </cell>
          <cell r="R38">
            <v>0.81279999999999997</v>
          </cell>
          <cell r="S38">
            <v>0</v>
          </cell>
          <cell r="X38">
            <v>1</v>
          </cell>
          <cell r="Y38">
            <v>0</v>
          </cell>
          <cell r="Z38">
            <v>0</v>
          </cell>
          <cell r="AA38">
            <v>41</v>
          </cell>
          <cell r="AB38">
            <v>12</v>
          </cell>
          <cell r="AC38">
            <v>0</v>
          </cell>
          <cell r="AD38">
            <v>0</v>
          </cell>
          <cell r="AE38">
            <v>0.20179</v>
          </cell>
          <cell r="AF38">
            <v>1.4665875E-2</v>
          </cell>
          <cell r="AH38">
            <v>0</v>
          </cell>
          <cell r="AI38">
            <v>0</v>
          </cell>
          <cell r="AJ38">
            <v>0.27999999999999997</v>
          </cell>
          <cell r="AK38">
            <v>1.9999999999999997E-2</v>
          </cell>
          <cell r="AL38">
            <v>0</v>
          </cell>
          <cell r="AM38">
            <v>0</v>
          </cell>
          <cell r="AN38">
            <v>0</v>
          </cell>
          <cell r="AP38">
            <v>311</v>
          </cell>
          <cell r="AQ38">
            <v>1.0953254538441743</v>
          </cell>
          <cell r="AR38">
            <v>301.7885999999998</v>
          </cell>
          <cell r="AS38">
            <v>1.1043257234726607</v>
          </cell>
          <cell r="AV38">
            <v>1.0931863568920104</v>
          </cell>
          <cell r="AW38">
            <v>302.07119999999981</v>
          </cell>
          <cell r="AX38">
            <v>1.1018437299035282</v>
          </cell>
          <cell r="BA38">
            <v>0.86770000000000003</v>
          </cell>
          <cell r="BB38">
            <v>0</v>
          </cell>
          <cell r="BC38">
            <v>1</v>
          </cell>
          <cell r="BD38">
            <v>7.3084471853485334E-3</v>
          </cell>
          <cell r="BE38">
            <v>6.7433808393340218E-3</v>
          </cell>
          <cell r="BF38">
            <v>0.42022022022022021</v>
          </cell>
          <cell r="BG38">
            <v>1.0018444217</v>
          </cell>
          <cell r="BH38">
            <v>1</v>
          </cell>
        </row>
        <row r="39">
          <cell r="A39" t="str">
            <v>010051</v>
          </cell>
          <cell r="B39" t="str">
            <v>GREENE COUNTY HOSPITAL</v>
          </cell>
          <cell r="C39" t="str">
            <v xml:space="preserve">   01</v>
          </cell>
          <cell r="D39" t="str">
            <v>46220</v>
          </cell>
          <cell r="E39" t="str">
            <v xml:space="preserve">   01</v>
          </cell>
          <cell r="F39" t="str">
            <v xml:space="preserve">   01</v>
          </cell>
          <cell r="G39" t="str">
            <v>01310</v>
          </cell>
          <cell r="H39">
            <v>5</v>
          </cell>
          <cell r="I39" t="str">
            <v>RURAL</v>
          </cell>
          <cell r="J39" t="str">
            <v>RURAL</v>
          </cell>
          <cell r="K39" t="str">
            <v>N</v>
          </cell>
          <cell r="L39" t="str">
            <v>46220</v>
          </cell>
          <cell r="M39">
            <v>0.85939999999999994</v>
          </cell>
          <cell r="N39">
            <v>0</v>
          </cell>
          <cell r="O39" t="str">
            <v xml:space="preserve">   01</v>
          </cell>
          <cell r="P39">
            <v>0.68499999999999994</v>
          </cell>
          <cell r="Q39">
            <v>0</v>
          </cell>
          <cell r="R39">
            <v>0.95369999999999999</v>
          </cell>
          <cell r="S39">
            <v>0</v>
          </cell>
          <cell r="V39" t="str">
            <v>YES</v>
          </cell>
          <cell r="W39">
            <v>9.6299999999999997E-2</v>
          </cell>
          <cell r="X39">
            <v>1</v>
          </cell>
          <cell r="Y39">
            <v>0</v>
          </cell>
          <cell r="Z39">
            <v>0</v>
          </cell>
          <cell r="AA39">
            <v>24</v>
          </cell>
          <cell r="AB39">
            <v>4</v>
          </cell>
          <cell r="AC39">
            <v>0</v>
          </cell>
          <cell r="AD39">
            <v>0</v>
          </cell>
          <cell r="AE39">
            <v>0.51149999999999995</v>
          </cell>
          <cell r="AF39">
            <v>0.03</v>
          </cell>
          <cell r="AG39">
            <v>1.5030299999999999E-5</v>
          </cell>
          <cell r="AH39">
            <v>451.95</v>
          </cell>
          <cell r="AI39">
            <v>0</v>
          </cell>
          <cell r="AJ39">
            <v>0.97199999999999998</v>
          </cell>
          <cell r="AK39">
            <v>4.9999999999999996E-2</v>
          </cell>
          <cell r="AL39">
            <v>0</v>
          </cell>
          <cell r="AM39">
            <v>0</v>
          </cell>
          <cell r="AN39">
            <v>0</v>
          </cell>
          <cell r="AP39">
            <v>228</v>
          </cell>
          <cell r="AQ39">
            <v>0.86577871328027256</v>
          </cell>
          <cell r="AR39">
            <v>225.01869999999997</v>
          </cell>
          <cell r="AS39">
            <v>0.87041491228070011</v>
          </cell>
          <cell r="AV39">
            <v>0.87142507361559152</v>
          </cell>
          <cell r="AW39">
            <v>224.98629999999997</v>
          </cell>
          <cell r="AX39">
            <v>0.87614692982455944</v>
          </cell>
          <cell r="BA39">
            <v>0.96809999999999996</v>
          </cell>
          <cell r="BB39">
            <v>0</v>
          </cell>
          <cell r="BC39">
            <v>1</v>
          </cell>
          <cell r="BD39">
            <v>0</v>
          </cell>
          <cell r="BE39">
            <v>0</v>
          </cell>
          <cell r="BF39">
            <v>0.61121267519804989</v>
          </cell>
          <cell r="BG39">
            <v>1</v>
          </cell>
          <cell r="BH39">
            <v>0.99759999999999993</v>
          </cell>
        </row>
        <row r="40">
          <cell r="A40" t="str">
            <v>010052</v>
          </cell>
          <cell r="B40" t="str">
            <v>LAKE MARTIN COMMUNITY HOSPITAL</v>
          </cell>
          <cell r="C40" t="str">
            <v xml:space="preserve">   01</v>
          </cell>
          <cell r="D40" t="str">
            <v xml:space="preserve">   01</v>
          </cell>
          <cell r="E40" t="str">
            <v xml:space="preserve">   01</v>
          </cell>
          <cell r="F40" t="str">
            <v xml:space="preserve">   01</v>
          </cell>
          <cell r="G40" t="str">
            <v>01610</v>
          </cell>
          <cell r="H40">
            <v>5</v>
          </cell>
          <cell r="I40" t="str">
            <v>RURAL</v>
          </cell>
          <cell r="J40" t="str">
            <v>RURAL</v>
          </cell>
          <cell r="K40" t="str">
            <v>N</v>
          </cell>
          <cell r="L40" t="str">
            <v xml:space="preserve">   01</v>
          </cell>
          <cell r="M40">
            <v>0.68969999999999998</v>
          </cell>
          <cell r="N40">
            <v>0</v>
          </cell>
          <cell r="O40" t="str">
            <v xml:space="preserve">   01</v>
          </cell>
          <cell r="P40">
            <v>0.68499999999999994</v>
          </cell>
          <cell r="Q40">
            <v>0</v>
          </cell>
          <cell r="R40">
            <v>0.69989999999999997</v>
          </cell>
          <cell r="S40">
            <v>0</v>
          </cell>
          <cell r="V40" t="str">
            <v>YES</v>
          </cell>
          <cell r="W40">
            <v>1.2499999999999999E-2</v>
          </cell>
          <cell r="X40">
            <v>1</v>
          </cell>
          <cell r="Y40">
            <v>0</v>
          </cell>
          <cell r="Z40">
            <v>0</v>
          </cell>
          <cell r="AA40">
            <v>46</v>
          </cell>
          <cell r="AB40">
            <v>7</v>
          </cell>
          <cell r="AC40">
            <v>0</v>
          </cell>
          <cell r="AD40">
            <v>0</v>
          </cell>
          <cell r="AE40">
            <v>0.22058999999999998</v>
          </cell>
          <cell r="AF40">
            <v>1.8534187499999993E-2</v>
          </cell>
          <cell r="AG40">
            <v>1.23473E-5</v>
          </cell>
          <cell r="AH40">
            <v>200.33999999999997</v>
          </cell>
          <cell r="AI40">
            <v>0</v>
          </cell>
          <cell r="AJ40">
            <v>0.46099999999999997</v>
          </cell>
          <cell r="AK40">
            <v>3.1E-2</v>
          </cell>
          <cell r="AL40">
            <v>14</v>
          </cell>
          <cell r="AM40">
            <v>14</v>
          </cell>
          <cell r="AN40">
            <v>0</v>
          </cell>
          <cell r="AO40">
            <v>3522.3158094487067</v>
          </cell>
          <cell r="AP40">
            <v>405</v>
          </cell>
          <cell r="AQ40">
            <v>0.94553543862331046</v>
          </cell>
          <cell r="AR40">
            <v>385.85499999999917</v>
          </cell>
          <cell r="AS40">
            <v>0.95880716049381787</v>
          </cell>
          <cell r="AV40">
            <v>0.94593640295681536</v>
          </cell>
          <cell r="AW40">
            <v>386.42849999999919</v>
          </cell>
          <cell r="AX40">
            <v>0.95874518518517604</v>
          </cell>
          <cell r="BA40">
            <v>0.78320000000000001</v>
          </cell>
          <cell r="BB40">
            <v>0</v>
          </cell>
          <cell r="BC40">
            <v>1</v>
          </cell>
          <cell r="BD40">
            <v>0</v>
          </cell>
          <cell r="BE40">
            <v>0</v>
          </cell>
          <cell r="BF40">
            <v>0.42327469553450608</v>
          </cell>
          <cell r="BG40">
            <v>1</v>
          </cell>
          <cell r="BH40">
            <v>0.99429999999999996</v>
          </cell>
        </row>
        <row r="41">
          <cell r="A41" t="str">
            <v>010054</v>
          </cell>
          <cell r="B41" t="str">
            <v>DECATUR MORGAN HOSPITAL-PARKWAY CAMPUS</v>
          </cell>
          <cell r="C41" t="str">
            <v>19460</v>
          </cell>
          <cell r="D41" t="str">
            <v>19460</v>
          </cell>
          <cell r="E41" t="str">
            <v>19460</v>
          </cell>
          <cell r="F41" t="str">
            <v>19460</v>
          </cell>
          <cell r="G41" t="str">
            <v>01510</v>
          </cell>
          <cell r="H41">
            <v>5</v>
          </cell>
          <cell r="I41" t="str">
            <v>OURBAN</v>
          </cell>
          <cell r="J41" t="str">
            <v>OURBAN</v>
          </cell>
          <cell r="K41" t="str">
            <v>N</v>
          </cell>
          <cell r="L41" t="str">
            <v>19460</v>
          </cell>
          <cell r="M41">
            <v>0.68969999999999998</v>
          </cell>
          <cell r="N41">
            <v>0</v>
          </cell>
          <cell r="O41" t="str">
            <v>19460</v>
          </cell>
          <cell r="P41">
            <v>0.68499999999999994</v>
          </cell>
          <cell r="Q41">
            <v>0</v>
          </cell>
          <cell r="R41">
            <v>0.71119999999999994</v>
          </cell>
          <cell r="S41">
            <v>0</v>
          </cell>
          <cell r="V41" t="str">
            <v>YES</v>
          </cell>
          <cell r="W41">
            <v>2.3799999999999998E-2</v>
          </cell>
          <cell r="X41">
            <v>1</v>
          </cell>
          <cell r="Y41">
            <v>0</v>
          </cell>
          <cell r="Z41">
            <v>0</v>
          </cell>
          <cell r="AA41">
            <v>120</v>
          </cell>
          <cell r="AB41">
            <v>28</v>
          </cell>
          <cell r="AC41">
            <v>0</v>
          </cell>
          <cell r="AD41">
            <v>0</v>
          </cell>
          <cell r="AE41">
            <v>0.32074999999999998</v>
          </cell>
          <cell r="AF41">
            <v>3.9192187499999996E-2</v>
          </cell>
          <cell r="AG41">
            <v>7.9805499999999993E-5</v>
          </cell>
          <cell r="AH41">
            <v>493.11999999999995</v>
          </cell>
          <cell r="AI41">
            <v>6.7107668591902758E-2</v>
          </cell>
          <cell r="AJ41">
            <v>0.13599999999999998</v>
          </cell>
          <cell r="AK41">
            <v>3.9999999999999992E-3</v>
          </cell>
          <cell r="AL41">
            <v>0</v>
          </cell>
          <cell r="AM41">
            <v>0</v>
          </cell>
          <cell r="AN41">
            <v>0</v>
          </cell>
          <cell r="AP41">
            <v>857</v>
          </cell>
          <cell r="AQ41">
            <v>1.2704278048004529</v>
          </cell>
          <cell r="AR41">
            <v>832.53069999999775</v>
          </cell>
          <cell r="AS41">
            <v>1.2842779463243656</v>
          </cell>
          <cell r="AV41">
            <v>1.2666961885425847</v>
          </cell>
          <cell r="AW41">
            <v>833.43709999999794</v>
          </cell>
          <cell r="AX41">
            <v>1.2802029171528384</v>
          </cell>
          <cell r="BA41">
            <v>0.79190000000000005</v>
          </cell>
          <cell r="BB41">
            <v>0</v>
          </cell>
          <cell r="BC41">
            <v>1</v>
          </cell>
          <cell r="BD41">
            <v>5.6389187354917566E-4</v>
          </cell>
          <cell r="BE41">
            <v>0</v>
          </cell>
          <cell r="BF41">
            <v>0.19026885064620913</v>
          </cell>
          <cell r="BG41">
            <v>0.99056243029999991</v>
          </cell>
          <cell r="BH41">
            <v>0.99319999999999997</v>
          </cell>
        </row>
        <row r="42">
          <cell r="A42" t="str">
            <v>010055</v>
          </cell>
          <cell r="B42" t="str">
            <v>FLOWERS HOSPITAL</v>
          </cell>
          <cell r="C42" t="str">
            <v>20020</v>
          </cell>
          <cell r="D42" t="str">
            <v>20020</v>
          </cell>
          <cell r="E42" t="str">
            <v>20020</v>
          </cell>
          <cell r="F42" t="str">
            <v>20020</v>
          </cell>
          <cell r="G42" t="str">
            <v>01340</v>
          </cell>
          <cell r="H42">
            <v>5</v>
          </cell>
          <cell r="I42" t="str">
            <v>OURBAN</v>
          </cell>
          <cell r="J42" t="str">
            <v>OURBAN</v>
          </cell>
          <cell r="K42" t="str">
            <v>W</v>
          </cell>
          <cell r="L42" t="str">
            <v>37460</v>
          </cell>
          <cell r="M42">
            <v>0.78359999999999996</v>
          </cell>
          <cell r="N42">
            <v>0</v>
          </cell>
          <cell r="O42" t="str">
            <v>37460</v>
          </cell>
          <cell r="P42">
            <v>0.7871999999999999</v>
          </cell>
          <cell r="Q42">
            <v>0</v>
          </cell>
          <cell r="R42">
            <v>0.7871999999999999</v>
          </cell>
          <cell r="S42">
            <v>0</v>
          </cell>
          <cell r="X42">
            <v>1</v>
          </cell>
          <cell r="Y42">
            <v>0</v>
          </cell>
          <cell r="Z42">
            <v>0</v>
          </cell>
          <cell r="AA42">
            <v>234</v>
          </cell>
          <cell r="AB42">
            <v>149</v>
          </cell>
          <cell r="AC42">
            <v>0</v>
          </cell>
          <cell r="AD42">
            <v>0</v>
          </cell>
          <cell r="AE42">
            <v>0.20666999999999996</v>
          </cell>
          <cell r="AF42">
            <v>1.5663187499999995E-2</v>
          </cell>
          <cell r="AG42">
            <v>2.8072919999999998E-4</v>
          </cell>
          <cell r="AH42">
            <v>429.60999999999996</v>
          </cell>
          <cell r="AI42">
            <v>4.2738760159352296E-2</v>
          </cell>
          <cell r="AJ42">
            <v>0.153</v>
          </cell>
          <cell r="AK42">
            <v>1.2999999999999999E-2</v>
          </cell>
          <cell r="AL42">
            <v>0</v>
          </cell>
          <cell r="AM42">
            <v>0</v>
          </cell>
          <cell r="AN42">
            <v>0</v>
          </cell>
          <cell r="AP42">
            <v>4665</v>
          </cell>
          <cell r="AQ42">
            <v>1.6360363474884057</v>
          </cell>
          <cell r="AR42">
            <v>4627.7824499999861</v>
          </cell>
          <cell r="AS42">
            <v>1.6493375991423131</v>
          </cell>
          <cell r="AV42">
            <v>1.6388619340044135</v>
          </cell>
          <cell r="AW42">
            <v>4633.0746999999892</v>
          </cell>
          <cell r="AX42">
            <v>1.6502882743834699</v>
          </cell>
          <cell r="BA42">
            <v>0.84889999999999999</v>
          </cell>
          <cell r="BB42">
            <v>0</v>
          </cell>
          <cell r="BC42">
            <v>1</v>
          </cell>
          <cell r="BD42">
            <v>3.3131997625833298E-2</v>
          </cell>
          <cell r="BE42">
            <v>4.1919793458568021E-2</v>
          </cell>
          <cell r="BF42">
            <v>0.53263808420239467</v>
          </cell>
          <cell r="BG42">
            <v>1.0084124890999999</v>
          </cell>
          <cell r="BH42">
            <v>0.99809999999999999</v>
          </cell>
        </row>
        <row r="43">
          <cell r="A43" t="str">
            <v>010056</v>
          </cell>
          <cell r="B43" t="str">
            <v>ST VINCENT'S BIRMINGHAM</v>
          </cell>
          <cell r="C43" t="str">
            <v>13820</v>
          </cell>
          <cell r="D43" t="str">
            <v>13820</v>
          </cell>
          <cell r="E43" t="str">
            <v>13820</v>
          </cell>
          <cell r="F43" t="str">
            <v>13820</v>
          </cell>
          <cell r="G43" t="str">
            <v>01360</v>
          </cell>
          <cell r="H43">
            <v>5</v>
          </cell>
          <cell r="I43" t="str">
            <v>LURBAN</v>
          </cell>
          <cell r="J43" t="str">
            <v>LURBAN</v>
          </cell>
          <cell r="K43" t="str">
            <v>N</v>
          </cell>
          <cell r="L43" t="str">
            <v>13820</v>
          </cell>
          <cell r="M43">
            <v>0.8113999999999999</v>
          </cell>
          <cell r="N43">
            <v>0</v>
          </cell>
          <cell r="O43" t="str">
            <v>13820</v>
          </cell>
          <cell r="P43">
            <v>0.81279999999999997</v>
          </cell>
          <cell r="Q43">
            <v>0</v>
          </cell>
          <cell r="R43">
            <v>0.81279999999999997</v>
          </cell>
          <cell r="S43">
            <v>0</v>
          </cell>
          <cell r="X43">
            <v>1</v>
          </cell>
          <cell r="Y43">
            <v>2.3E-3</v>
          </cell>
          <cell r="Z43">
            <v>3.6999999999999997E-3</v>
          </cell>
          <cell r="AA43">
            <v>442</v>
          </cell>
          <cell r="AB43">
            <v>277</v>
          </cell>
          <cell r="AC43">
            <v>1.2566655891520283E-3</v>
          </cell>
          <cell r="AD43">
            <v>1.0446853039443038E-3</v>
          </cell>
          <cell r="AE43">
            <v>0.12581999999999999</v>
          </cell>
          <cell r="AF43">
            <v>0</v>
          </cell>
          <cell r="AH43">
            <v>0</v>
          </cell>
          <cell r="AI43">
            <v>2.5805902497846311E-2</v>
          </cell>
          <cell r="AJ43">
            <v>0.245</v>
          </cell>
          <cell r="AK43">
            <v>2.5999999999999999E-2</v>
          </cell>
          <cell r="AL43">
            <v>0</v>
          </cell>
          <cell r="AM43">
            <v>0</v>
          </cell>
          <cell r="AN43">
            <v>0</v>
          </cell>
          <cell r="AP43">
            <v>6186</v>
          </cell>
          <cell r="AQ43">
            <v>1.8198742009135209</v>
          </cell>
          <cell r="AR43">
            <v>6137.6594499999528</v>
          </cell>
          <cell r="AS43">
            <v>1.8280125282893573</v>
          </cell>
          <cell r="AT43">
            <v>1.761654325249145</v>
          </cell>
          <cell r="AU43">
            <v>2936.9665499999969</v>
          </cell>
          <cell r="AV43">
            <v>1.82106075847169</v>
          </cell>
          <cell r="AW43">
            <v>6143.8552999999674</v>
          </cell>
          <cell r="AX43">
            <v>1.8279849175554868</v>
          </cell>
          <cell r="AY43">
            <v>1.7644185043237488</v>
          </cell>
          <cell r="AZ43">
            <v>2939.9252999999976</v>
          </cell>
          <cell r="BA43">
            <v>0.86770000000000003</v>
          </cell>
          <cell r="BB43">
            <v>0</v>
          </cell>
          <cell r="BC43">
            <v>1</v>
          </cell>
          <cell r="BD43">
            <v>4.1094680639805092E-2</v>
          </cell>
          <cell r="BE43">
            <v>7.2685613230107596E-2</v>
          </cell>
          <cell r="BF43">
            <v>0.31594125973106862</v>
          </cell>
          <cell r="BG43">
            <v>1.0014699265999998</v>
          </cell>
          <cell r="BH43">
            <v>0.98409999999999997</v>
          </cell>
        </row>
        <row r="44">
          <cell r="A44" t="str">
            <v>010058</v>
          </cell>
          <cell r="B44" t="str">
            <v>BIBB MEDICAL CENTER</v>
          </cell>
          <cell r="C44" t="str">
            <v>13820</v>
          </cell>
          <cell r="D44" t="str">
            <v>13820</v>
          </cell>
          <cell r="E44" t="str">
            <v>13820</v>
          </cell>
          <cell r="F44" t="str">
            <v>13820</v>
          </cell>
          <cell r="G44" t="str">
            <v>01030</v>
          </cell>
          <cell r="H44">
            <v>5</v>
          </cell>
          <cell r="I44" t="str">
            <v>LURBAN</v>
          </cell>
          <cell r="J44" t="str">
            <v>LURBAN</v>
          </cell>
          <cell r="K44" t="str">
            <v>N</v>
          </cell>
          <cell r="L44" t="str">
            <v>13820</v>
          </cell>
          <cell r="M44">
            <v>0.8113999999999999</v>
          </cell>
          <cell r="N44">
            <v>0</v>
          </cell>
          <cell r="O44" t="str">
            <v>13820</v>
          </cell>
          <cell r="P44">
            <v>0.81279999999999997</v>
          </cell>
          <cell r="Q44">
            <v>0</v>
          </cell>
          <cell r="R44">
            <v>0.81279999999999997</v>
          </cell>
          <cell r="S44">
            <v>0</v>
          </cell>
          <cell r="X44">
            <v>1</v>
          </cell>
          <cell r="Y44">
            <v>0</v>
          </cell>
          <cell r="Z44">
            <v>0</v>
          </cell>
          <cell r="AA44">
            <v>25</v>
          </cell>
          <cell r="AB44">
            <v>3</v>
          </cell>
          <cell r="AC44">
            <v>0</v>
          </cell>
          <cell r="AD44">
            <v>0</v>
          </cell>
          <cell r="AE44">
            <v>0.11106999999999999</v>
          </cell>
          <cell r="AF44">
            <v>0</v>
          </cell>
          <cell r="AH44">
            <v>0</v>
          </cell>
          <cell r="AI44">
            <v>0</v>
          </cell>
          <cell r="AJ44">
            <v>0.91599999999999993</v>
          </cell>
          <cell r="AK44">
            <v>0.11499999999999999</v>
          </cell>
          <cell r="AL44">
            <v>0</v>
          </cell>
          <cell r="AM44">
            <v>0</v>
          </cell>
          <cell r="AN44">
            <v>0</v>
          </cell>
          <cell r="AP44">
            <v>142</v>
          </cell>
          <cell r="AQ44">
            <v>0.92873797504084166</v>
          </cell>
          <cell r="AR44">
            <v>140.29319999999998</v>
          </cell>
          <cell r="AS44">
            <v>0.93347887323943524</v>
          </cell>
          <cell r="AV44">
            <v>0.92761571977817547</v>
          </cell>
          <cell r="AW44">
            <v>140.40019999999998</v>
          </cell>
          <cell r="AX44">
            <v>0.93202535211267457</v>
          </cell>
          <cell r="BA44">
            <v>0.86770000000000003</v>
          </cell>
          <cell r="BB44">
            <v>0</v>
          </cell>
          <cell r="BC44">
            <v>1</v>
          </cell>
          <cell r="BD44">
            <v>3.1741199823695228E-2</v>
          </cell>
          <cell r="BE44">
            <v>6.6422604720778294E-2</v>
          </cell>
          <cell r="BF44">
            <v>0.49597585513078468</v>
          </cell>
          <cell r="BG44">
            <v>1</v>
          </cell>
          <cell r="BH44">
            <v>0.99609999999999999</v>
          </cell>
        </row>
        <row r="45">
          <cell r="A45" t="str">
            <v>010059</v>
          </cell>
          <cell r="B45" t="str">
            <v>LAWRENCE MEDICAL CENTER</v>
          </cell>
          <cell r="C45" t="str">
            <v>19460</v>
          </cell>
          <cell r="D45" t="str">
            <v>19460</v>
          </cell>
          <cell r="E45" t="str">
            <v>19460</v>
          </cell>
          <cell r="F45" t="str">
            <v>19460</v>
          </cell>
          <cell r="G45" t="str">
            <v>01390</v>
          </cell>
          <cell r="H45">
            <v>5</v>
          </cell>
          <cell r="I45" t="str">
            <v>OURBAN</v>
          </cell>
          <cell r="J45" t="str">
            <v>OURBAN</v>
          </cell>
          <cell r="K45" t="str">
            <v>W</v>
          </cell>
          <cell r="L45" t="str">
            <v>26620</v>
          </cell>
          <cell r="M45">
            <v>0.81979999999999997</v>
          </cell>
          <cell r="N45">
            <v>0</v>
          </cell>
          <cell r="O45" t="str">
            <v>26620</v>
          </cell>
          <cell r="P45">
            <v>0.82119999999999993</v>
          </cell>
          <cell r="Q45">
            <v>0</v>
          </cell>
          <cell r="R45">
            <v>0.82119999999999993</v>
          </cell>
          <cell r="S45">
            <v>0</v>
          </cell>
          <cell r="X45">
            <v>1</v>
          </cell>
          <cell r="Y45">
            <v>0</v>
          </cell>
          <cell r="Z45">
            <v>0</v>
          </cell>
          <cell r="AA45">
            <v>37</v>
          </cell>
          <cell r="AB45">
            <v>15</v>
          </cell>
          <cell r="AC45">
            <v>0</v>
          </cell>
          <cell r="AD45">
            <v>0</v>
          </cell>
          <cell r="AE45">
            <v>0.22807999999999998</v>
          </cell>
          <cell r="AF45">
            <v>2.0078999999999993E-2</v>
          </cell>
          <cell r="AG45">
            <v>2.8472599999999999E-5</v>
          </cell>
          <cell r="AH45">
            <v>322.90999999999997</v>
          </cell>
          <cell r="AI45">
            <v>0</v>
          </cell>
          <cell r="AJ45">
            <v>0.35799999999999998</v>
          </cell>
          <cell r="AK45">
            <v>4.3999999999999997E-2</v>
          </cell>
          <cell r="AL45">
            <v>0</v>
          </cell>
          <cell r="AM45">
            <v>0</v>
          </cell>
          <cell r="AN45">
            <v>0</v>
          </cell>
          <cell r="AP45">
            <v>533</v>
          </cell>
          <cell r="AQ45">
            <v>1.1732630624798943</v>
          </cell>
          <cell r="AR45">
            <v>520.7785999999993</v>
          </cell>
          <cell r="AS45">
            <v>1.1789463414633974</v>
          </cell>
          <cell r="AV45">
            <v>1.1680921339426797</v>
          </cell>
          <cell r="AW45">
            <v>521.1123999999993</v>
          </cell>
          <cell r="AX45">
            <v>1.1738360225140532</v>
          </cell>
          <cell r="BA45">
            <v>0.87380000000000002</v>
          </cell>
          <cell r="BB45">
            <v>0</v>
          </cell>
          <cell r="BC45">
            <v>1</v>
          </cell>
          <cell r="BD45">
            <v>8.9327202977776358E-3</v>
          </cell>
          <cell r="BE45">
            <v>1.8268290704475495E-2</v>
          </cell>
          <cell r="BF45">
            <v>0.57286614936954405</v>
          </cell>
          <cell r="BG45">
            <v>1</v>
          </cell>
          <cell r="BH45">
            <v>0.99659999999999993</v>
          </cell>
        </row>
        <row r="46">
          <cell r="A46" t="str">
            <v>010061</v>
          </cell>
          <cell r="B46" t="str">
            <v>HIGHLANDS MEDICAL CENTER</v>
          </cell>
          <cell r="C46" t="str">
            <v xml:space="preserve">   01</v>
          </cell>
          <cell r="D46" t="str">
            <v xml:space="preserve">   01</v>
          </cell>
          <cell r="E46" t="str">
            <v xml:space="preserve">   01</v>
          </cell>
          <cell r="F46" t="str">
            <v xml:space="preserve">   01</v>
          </cell>
          <cell r="G46" t="str">
            <v>01350</v>
          </cell>
          <cell r="H46">
            <v>5</v>
          </cell>
          <cell r="I46" t="str">
            <v>RURAL</v>
          </cell>
          <cell r="J46" t="str">
            <v>RURAL</v>
          </cell>
          <cell r="K46" t="str">
            <v>W</v>
          </cell>
          <cell r="L46" t="str">
            <v>16860</v>
          </cell>
          <cell r="M46">
            <v>0.83829999999999993</v>
          </cell>
          <cell r="N46">
            <v>0</v>
          </cell>
          <cell r="O46" t="str">
            <v>16860</v>
          </cell>
          <cell r="P46">
            <v>0.83969999999999989</v>
          </cell>
          <cell r="Q46">
            <v>0</v>
          </cell>
          <cell r="R46">
            <v>0.83969999999999989</v>
          </cell>
          <cell r="S46">
            <v>0</v>
          </cell>
          <cell r="X46">
            <v>1</v>
          </cell>
          <cell r="Y46">
            <v>0</v>
          </cell>
          <cell r="Z46">
            <v>0</v>
          </cell>
          <cell r="AA46">
            <v>170</v>
          </cell>
          <cell r="AB46">
            <v>35</v>
          </cell>
          <cell r="AC46">
            <v>0</v>
          </cell>
          <cell r="AD46">
            <v>0</v>
          </cell>
          <cell r="AE46">
            <v>0.36312999999999995</v>
          </cell>
          <cell r="AF46">
            <v>0.03</v>
          </cell>
          <cell r="AG46">
            <v>1.1345249999999999E-4</v>
          </cell>
          <cell r="AH46">
            <v>492.51</v>
          </cell>
          <cell r="AI46">
            <v>0</v>
          </cell>
          <cell r="AJ46">
            <v>0.41899999999999998</v>
          </cell>
          <cell r="AK46">
            <v>3.1E-2</v>
          </cell>
          <cell r="AL46">
            <v>16</v>
          </cell>
          <cell r="AM46">
            <v>16</v>
          </cell>
          <cell r="AN46">
            <v>16</v>
          </cell>
          <cell r="AO46">
            <v>1928.1393203859791</v>
          </cell>
          <cell r="AP46">
            <v>1850</v>
          </cell>
          <cell r="AQ46">
            <v>1.0022317227751949</v>
          </cell>
          <cell r="AR46">
            <v>1819.1136999999967</v>
          </cell>
          <cell r="AS46">
            <v>1.0098019999999757</v>
          </cell>
          <cell r="AV46">
            <v>1.0057891919246436</v>
          </cell>
          <cell r="AW46">
            <v>1820.1297999999967</v>
          </cell>
          <cell r="AX46">
            <v>1.0128749729729511</v>
          </cell>
          <cell r="BA46">
            <v>0.88719999999999999</v>
          </cell>
          <cell r="BB46">
            <v>0</v>
          </cell>
          <cell r="BC46">
            <v>1</v>
          </cell>
          <cell r="BD46">
            <v>5.4417528424667095E-3</v>
          </cell>
          <cell r="BE46">
            <v>5.5666858461986398E-3</v>
          </cell>
          <cell r="BF46">
            <v>0.44563999103340057</v>
          </cell>
          <cell r="BG46">
            <v>0.99470544569999997</v>
          </cell>
          <cell r="BH46">
            <v>0.99239999999999995</v>
          </cell>
        </row>
        <row r="47">
          <cell r="A47" t="str">
            <v>010062</v>
          </cell>
          <cell r="B47" t="str">
            <v>WIREGRASS MEDICAL CENTER</v>
          </cell>
          <cell r="C47" t="str">
            <v>20020</v>
          </cell>
          <cell r="D47" t="str">
            <v>20020</v>
          </cell>
          <cell r="E47" t="str">
            <v>20020</v>
          </cell>
          <cell r="F47" t="str">
            <v>20020</v>
          </cell>
          <cell r="G47" t="str">
            <v>01300</v>
          </cell>
          <cell r="H47">
            <v>5</v>
          </cell>
          <cell r="I47" t="str">
            <v>OURBAN</v>
          </cell>
          <cell r="J47" t="str">
            <v>OURBAN</v>
          </cell>
          <cell r="K47" t="str">
            <v>N</v>
          </cell>
          <cell r="L47" t="str">
            <v>20020</v>
          </cell>
          <cell r="M47">
            <v>0.71749999999999992</v>
          </cell>
          <cell r="N47">
            <v>0</v>
          </cell>
          <cell r="O47" t="str">
            <v>20020</v>
          </cell>
          <cell r="P47">
            <v>0.71869999999999989</v>
          </cell>
          <cell r="Q47">
            <v>0</v>
          </cell>
          <cell r="R47">
            <v>0.71869999999999989</v>
          </cell>
          <cell r="S47">
            <v>0</v>
          </cell>
          <cell r="X47">
            <v>1</v>
          </cell>
          <cell r="Y47">
            <v>0</v>
          </cell>
          <cell r="Z47">
            <v>0</v>
          </cell>
          <cell r="AA47">
            <v>73</v>
          </cell>
          <cell r="AB47">
            <v>16</v>
          </cell>
          <cell r="AC47">
            <v>0</v>
          </cell>
          <cell r="AD47">
            <v>0</v>
          </cell>
          <cell r="AE47">
            <v>0.20323999999999998</v>
          </cell>
          <cell r="AF47">
            <v>1.4955749999999995E-2</v>
          </cell>
          <cell r="AG47">
            <v>2.3544699999999998E-5</v>
          </cell>
          <cell r="AH47">
            <v>258.95999999999998</v>
          </cell>
          <cell r="AI47">
            <v>0</v>
          </cell>
          <cell r="AJ47">
            <v>0.47799999999999998</v>
          </cell>
          <cell r="AK47">
            <v>4.7999999999999994E-2</v>
          </cell>
          <cell r="AL47">
            <v>0</v>
          </cell>
          <cell r="AM47">
            <v>0</v>
          </cell>
          <cell r="AN47">
            <v>0</v>
          </cell>
          <cell r="AP47">
            <v>610</v>
          </cell>
          <cell r="AQ47">
            <v>1.0404780651947261</v>
          </cell>
          <cell r="AR47">
            <v>600.84599999999932</v>
          </cell>
          <cell r="AS47">
            <v>1.0449945901639177</v>
          </cell>
          <cell r="AV47">
            <v>1.0415227654208765</v>
          </cell>
          <cell r="AW47">
            <v>601.07739999999933</v>
          </cell>
          <cell r="AX47">
            <v>1.045901475409819</v>
          </cell>
          <cell r="BA47">
            <v>0.79759999999999998</v>
          </cell>
          <cell r="BB47">
            <v>0</v>
          </cell>
          <cell r="BC47">
            <v>1</v>
          </cell>
          <cell r="BD47">
            <v>3.3433423226885326E-3</v>
          </cell>
          <cell r="BE47">
            <v>5.2594945169423942E-3</v>
          </cell>
          <cell r="BF47">
            <v>0.62613705275924803</v>
          </cell>
          <cell r="BG47">
            <v>1</v>
          </cell>
          <cell r="BH47">
            <v>1</v>
          </cell>
        </row>
        <row r="48">
          <cell r="A48" t="str">
            <v>010065</v>
          </cell>
          <cell r="B48" t="str">
            <v>RUSSELL HOSPITAL</v>
          </cell>
          <cell r="C48" t="str">
            <v xml:space="preserve">   01</v>
          </cell>
          <cell r="D48" t="str">
            <v xml:space="preserve">   01</v>
          </cell>
          <cell r="E48" t="str">
            <v xml:space="preserve">   01</v>
          </cell>
          <cell r="F48" t="str">
            <v xml:space="preserve">   01</v>
          </cell>
          <cell r="G48" t="str">
            <v>01610</v>
          </cell>
          <cell r="H48">
            <v>5</v>
          </cell>
          <cell r="I48" t="str">
            <v>RURAL</v>
          </cell>
          <cell r="J48" t="str">
            <v>RURAL</v>
          </cell>
          <cell r="K48" t="str">
            <v>W</v>
          </cell>
          <cell r="L48" t="str">
            <v>13820</v>
          </cell>
          <cell r="M48">
            <v>0.8113999999999999</v>
          </cell>
          <cell r="N48">
            <v>0</v>
          </cell>
          <cell r="O48" t="str">
            <v>13820</v>
          </cell>
          <cell r="P48">
            <v>0.81279999999999997</v>
          </cell>
          <cell r="Q48">
            <v>0</v>
          </cell>
          <cell r="R48">
            <v>0.81279999999999997</v>
          </cell>
          <cell r="S48">
            <v>0</v>
          </cell>
          <cell r="X48">
            <v>1</v>
          </cell>
          <cell r="Y48">
            <v>0</v>
          </cell>
          <cell r="Z48">
            <v>0</v>
          </cell>
          <cell r="AA48">
            <v>75</v>
          </cell>
          <cell r="AB48">
            <v>29</v>
          </cell>
          <cell r="AC48">
            <v>0</v>
          </cell>
          <cell r="AD48">
            <v>0</v>
          </cell>
          <cell r="AE48">
            <v>0.32087999999999994</v>
          </cell>
          <cell r="AF48">
            <v>3.921899999999999E-2</v>
          </cell>
          <cell r="AG48">
            <v>9.2837199999999993E-5</v>
          </cell>
          <cell r="AH48">
            <v>469.15</v>
          </cell>
          <cell r="AI48">
            <v>0</v>
          </cell>
          <cell r="AJ48">
            <v>0.39699999999999996</v>
          </cell>
          <cell r="AK48">
            <v>3.9999999999999994E-2</v>
          </cell>
          <cell r="AL48">
            <v>7</v>
          </cell>
          <cell r="AM48">
            <v>7</v>
          </cell>
          <cell r="AN48">
            <v>7</v>
          </cell>
          <cell r="AP48">
            <v>1451</v>
          </cell>
          <cell r="AQ48">
            <v>1.5001202996693903</v>
          </cell>
          <cell r="AR48">
            <v>1411.769049999996</v>
          </cell>
          <cell r="AS48">
            <v>1.5112211578221664</v>
          </cell>
          <cell r="AV48">
            <v>1.4974619785535699</v>
          </cell>
          <cell r="AW48">
            <v>1413.0382999999961</v>
          </cell>
          <cell r="AX48">
            <v>1.5077905582356768</v>
          </cell>
          <cell r="BA48">
            <v>0.86770000000000003</v>
          </cell>
          <cell r="BB48">
            <v>0</v>
          </cell>
          <cell r="BC48">
            <v>1</v>
          </cell>
          <cell r="BD48">
            <v>1.3543068951263853E-2</v>
          </cell>
          <cell r="BE48">
            <v>2.6065723458301156E-2</v>
          </cell>
          <cell r="BF48">
            <v>0.47213848936353453</v>
          </cell>
          <cell r="BG48">
            <v>0.99935699349999996</v>
          </cell>
          <cell r="BH48">
            <v>0.99679999999999991</v>
          </cell>
        </row>
        <row r="49">
          <cell r="A49" t="str">
            <v>010066</v>
          </cell>
          <cell r="B49" t="str">
            <v>FLORALA MEMORIAL HOSPITAL</v>
          </cell>
          <cell r="C49" t="str">
            <v xml:space="preserve">   01</v>
          </cell>
          <cell r="D49" t="str">
            <v xml:space="preserve">   01</v>
          </cell>
          <cell r="E49" t="str">
            <v xml:space="preserve">   01</v>
          </cell>
          <cell r="F49" t="str">
            <v xml:space="preserve">   01</v>
          </cell>
          <cell r="G49" t="str">
            <v>01190</v>
          </cell>
          <cell r="H49">
            <v>5</v>
          </cell>
          <cell r="I49" t="str">
            <v>RURAL</v>
          </cell>
          <cell r="J49" t="str">
            <v>RURAL</v>
          </cell>
          <cell r="K49" t="str">
            <v>N</v>
          </cell>
          <cell r="L49" t="str">
            <v xml:space="preserve">   01</v>
          </cell>
          <cell r="M49">
            <v>0.68969999999999998</v>
          </cell>
          <cell r="N49">
            <v>0</v>
          </cell>
          <cell r="O49" t="str">
            <v xml:space="preserve">   01</v>
          </cell>
          <cell r="P49">
            <v>0.68499999999999994</v>
          </cell>
          <cell r="Q49">
            <v>0</v>
          </cell>
          <cell r="R49">
            <v>0.6873999999999999</v>
          </cell>
          <cell r="S49">
            <v>0</v>
          </cell>
          <cell r="X49">
            <v>1</v>
          </cell>
          <cell r="Y49">
            <v>0</v>
          </cell>
          <cell r="Z49">
            <v>0</v>
          </cell>
          <cell r="AA49">
            <v>22</v>
          </cell>
          <cell r="AB49">
            <v>1</v>
          </cell>
          <cell r="AC49">
            <v>0</v>
          </cell>
          <cell r="AD49">
            <v>0</v>
          </cell>
          <cell r="AE49">
            <v>0.29453999999999997</v>
          </cell>
          <cell r="AF49">
            <v>0.03</v>
          </cell>
          <cell r="AH49">
            <v>0</v>
          </cell>
          <cell r="AI49">
            <v>0</v>
          </cell>
          <cell r="AJ49">
            <v>0.318</v>
          </cell>
          <cell r="AK49">
            <v>0.02</v>
          </cell>
          <cell r="AL49">
            <v>0</v>
          </cell>
          <cell r="AM49">
            <v>0</v>
          </cell>
          <cell r="AN49">
            <v>0</v>
          </cell>
          <cell r="AP49">
            <v>89</v>
          </cell>
          <cell r="AQ49">
            <v>0.87259901716086319</v>
          </cell>
          <cell r="AR49">
            <v>87.582999999999984</v>
          </cell>
          <cell r="AS49">
            <v>0.87761910112359409</v>
          </cell>
          <cell r="AV49">
            <v>0.87343614403218761</v>
          </cell>
          <cell r="AW49">
            <v>87.583199999999977</v>
          </cell>
          <cell r="AX49">
            <v>0.87834831460674023</v>
          </cell>
          <cell r="BA49">
            <v>0.77359999999999995</v>
          </cell>
          <cell r="BB49">
            <v>0</v>
          </cell>
          <cell r="BC49">
            <v>1</v>
          </cell>
          <cell r="BD49">
            <v>0</v>
          </cell>
          <cell r="BE49">
            <v>0</v>
          </cell>
          <cell r="BF49">
            <v>0.37717770034843201</v>
          </cell>
          <cell r="BG49">
            <v>1</v>
          </cell>
          <cell r="BH49">
            <v>0.997</v>
          </cell>
        </row>
        <row r="50">
          <cell r="A50" t="str">
            <v>010069</v>
          </cell>
          <cell r="B50" t="str">
            <v>MEDICAL CENTER BARBOUR</v>
          </cell>
          <cell r="C50" t="str">
            <v xml:space="preserve">   01</v>
          </cell>
          <cell r="D50" t="str">
            <v xml:space="preserve">   01</v>
          </cell>
          <cell r="E50" t="str">
            <v xml:space="preserve">   01</v>
          </cell>
          <cell r="F50" t="str">
            <v xml:space="preserve">   01</v>
          </cell>
          <cell r="G50" t="str">
            <v>01020</v>
          </cell>
          <cell r="H50">
            <v>5</v>
          </cell>
          <cell r="I50" t="str">
            <v>RURAL</v>
          </cell>
          <cell r="J50" t="str">
            <v>RURAL</v>
          </cell>
          <cell r="K50" t="str">
            <v>N</v>
          </cell>
          <cell r="L50" t="str">
            <v xml:space="preserve">   01</v>
          </cell>
          <cell r="M50">
            <v>0.68969999999999998</v>
          </cell>
          <cell r="N50">
            <v>0</v>
          </cell>
          <cell r="O50" t="str">
            <v xml:space="preserve">   01</v>
          </cell>
          <cell r="P50">
            <v>0.68499999999999994</v>
          </cell>
          <cell r="Q50">
            <v>0</v>
          </cell>
          <cell r="R50">
            <v>0.6873999999999999</v>
          </cell>
          <cell r="S50">
            <v>0</v>
          </cell>
          <cell r="X50">
            <v>1</v>
          </cell>
          <cell r="Y50">
            <v>0</v>
          </cell>
          <cell r="Z50">
            <v>0</v>
          </cell>
          <cell r="AA50">
            <v>30</v>
          </cell>
          <cell r="AB50">
            <v>14</v>
          </cell>
          <cell r="AC50">
            <v>0</v>
          </cell>
          <cell r="AD50">
            <v>0</v>
          </cell>
          <cell r="AE50">
            <v>0.25181999999999999</v>
          </cell>
          <cell r="AF50">
            <v>2.4975374999999998E-2</v>
          </cell>
          <cell r="AG50">
            <v>2.8910699999999997E-5</v>
          </cell>
          <cell r="AH50">
            <v>321.04999999999995</v>
          </cell>
          <cell r="AI50">
            <v>0</v>
          </cell>
          <cell r="AJ50">
            <v>0.27299999999999996</v>
          </cell>
          <cell r="AK50">
            <v>0.02</v>
          </cell>
          <cell r="AL50">
            <v>0</v>
          </cell>
          <cell r="AM50">
            <v>0</v>
          </cell>
          <cell r="AN50">
            <v>0</v>
          </cell>
          <cell r="AP50">
            <v>611</v>
          </cell>
          <cell r="AQ50">
            <v>1.0026859585542163</v>
          </cell>
          <cell r="AR50">
            <v>600.01299999999901</v>
          </cell>
          <cell r="AS50">
            <v>1.0179006546644671</v>
          </cell>
          <cell r="AV50">
            <v>1.0050182450557079</v>
          </cell>
          <cell r="AW50">
            <v>600.11819999999898</v>
          </cell>
          <cell r="AX50">
            <v>1.0205708674304244</v>
          </cell>
          <cell r="BA50">
            <v>0.77359999999999995</v>
          </cell>
          <cell r="BB50">
            <v>0</v>
          </cell>
          <cell r="BC50">
            <v>1</v>
          </cell>
          <cell r="BD50">
            <v>8.6386072855925431E-4</v>
          </cell>
          <cell r="BE50">
            <v>1.1337430889915958E-3</v>
          </cell>
          <cell r="BF50">
            <v>0.60208530805687199</v>
          </cell>
          <cell r="BG50">
            <v>1.0034000165999999</v>
          </cell>
          <cell r="BH50">
            <v>0.99649999999999994</v>
          </cell>
        </row>
        <row r="51">
          <cell r="A51" t="str">
            <v>010073</v>
          </cell>
          <cell r="B51" t="str">
            <v>CLAY COUNTY HOSPITAL</v>
          </cell>
          <cell r="C51" t="str">
            <v xml:space="preserve">   01</v>
          </cell>
          <cell r="D51" t="str">
            <v xml:space="preserve">   01</v>
          </cell>
          <cell r="E51" t="str">
            <v xml:space="preserve">   01</v>
          </cell>
          <cell r="F51" t="str">
            <v xml:space="preserve">   01</v>
          </cell>
          <cell r="G51" t="str">
            <v>01130</v>
          </cell>
          <cell r="H51">
            <v>5</v>
          </cell>
          <cell r="I51" t="str">
            <v>RURAL</v>
          </cell>
          <cell r="J51" t="str">
            <v>RURAL</v>
          </cell>
          <cell r="K51" t="str">
            <v>N</v>
          </cell>
          <cell r="L51" t="str">
            <v xml:space="preserve">   01</v>
          </cell>
          <cell r="M51">
            <v>0.68969999999999998</v>
          </cell>
          <cell r="N51">
            <v>0</v>
          </cell>
          <cell r="O51" t="str">
            <v xml:space="preserve">   01</v>
          </cell>
          <cell r="P51">
            <v>0.68499999999999994</v>
          </cell>
          <cell r="Q51">
            <v>0</v>
          </cell>
          <cell r="R51">
            <v>0.6873999999999999</v>
          </cell>
          <cell r="S51">
            <v>0</v>
          </cell>
          <cell r="X51">
            <v>1</v>
          </cell>
          <cell r="Y51">
            <v>0</v>
          </cell>
          <cell r="Z51">
            <v>0</v>
          </cell>
          <cell r="AA51">
            <v>46</v>
          </cell>
          <cell r="AB51">
            <v>17</v>
          </cell>
          <cell r="AC51">
            <v>0</v>
          </cell>
          <cell r="AD51">
            <v>0</v>
          </cell>
          <cell r="AE51">
            <v>0.42550999999999994</v>
          </cell>
          <cell r="AF51">
            <v>6.079893749999999E-2</v>
          </cell>
          <cell r="AG51">
            <v>5.8423599999999994E-5</v>
          </cell>
          <cell r="AH51">
            <v>662.91</v>
          </cell>
          <cell r="AI51">
            <v>0</v>
          </cell>
          <cell r="AJ51">
            <v>0.53299999999999992</v>
          </cell>
          <cell r="AK51">
            <v>2.4999999999999998E-2</v>
          </cell>
          <cell r="AL51">
            <v>14</v>
          </cell>
          <cell r="AM51">
            <v>14</v>
          </cell>
          <cell r="AN51">
            <v>0</v>
          </cell>
          <cell r="AO51">
            <v>3998.3153946348989</v>
          </cell>
          <cell r="AP51">
            <v>727</v>
          </cell>
          <cell r="AQ51">
            <v>1.0450736485985785</v>
          </cell>
          <cell r="AR51">
            <v>704.55379999999764</v>
          </cell>
          <cell r="AS51">
            <v>1.0503877579092025</v>
          </cell>
          <cell r="AV51">
            <v>1.0530435720395075</v>
          </cell>
          <cell r="AW51">
            <v>702.0694999999979</v>
          </cell>
          <cell r="AX51">
            <v>1.0591451169188297</v>
          </cell>
          <cell r="BA51">
            <v>0.77359999999999995</v>
          </cell>
          <cell r="BB51">
            <v>0</v>
          </cell>
          <cell r="BC51">
            <v>1</v>
          </cell>
          <cell r="BD51">
            <v>0</v>
          </cell>
          <cell r="BE51">
            <v>0</v>
          </cell>
          <cell r="BF51">
            <v>0.65492957746478864</v>
          </cell>
          <cell r="BG51">
            <v>1</v>
          </cell>
          <cell r="BH51">
            <v>0.99219999999999997</v>
          </cell>
        </row>
        <row r="52">
          <cell r="A52" t="str">
            <v>010078</v>
          </cell>
          <cell r="B52" t="str">
            <v>NORTHEAST ALABAMA REGIONAL MED CENTER</v>
          </cell>
          <cell r="C52" t="str">
            <v>11500</v>
          </cell>
          <cell r="D52" t="str">
            <v>11500</v>
          </cell>
          <cell r="E52" t="str">
            <v>11500</v>
          </cell>
          <cell r="F52" t="str">
            <v>11500</v>
          </cell>
          <cell r="G52" t="str">
            <v>01070</v>
          </cell>
          <cell r="H52">
            <v>5</v>
          </cell>
          <cell r="I52" t="str">
            <v>OURBAN</v>
          </cell>
          <cell r="J52" t="str">
            <v>OURBAN</v>
          </cell>
          <cell r="K52" t="str">
            <v>N</v>
          </cell>
          <cell r="L52" t="str">
            <v>11500</v>
          </cell>
          <cell r="M52">
            <v>0.7327999999999999</v>
          </cell>
          <cell r="N52">
            <v>0</v>
          </cell>
          <cell r="O52" t="str">
            <v>11500</v>
          </cell>
          <cell r="P52">
            <v>0.73399999999999999</v>
          </cell>
          <cell r="Q52">
            <v>0</v>
          </cell>
          <cell r="R52">
            <v>0.73929999999999996</v>
          </cell>
          <cell r="S52">
            <v>0</v>
          </cell>
          <cell r="V52" t="str">
            <v>YES</v>
          </cell>
          <cell r="W52">
            <v>5.2999999999999992E-3</v>
          </cell>
          <cell r="X52">
            <v>1</v>
          </cell>
          <cell r="Y52">
            <v>0</v>
          </cell>
          <cell r="Z52">
            <v>0</v>
          </cell>
          <cell r="AA52">
            <v>217</v>
          </cell>
          <cell r="AB52">
            <v>131</v>
          </cell>
          <cell r="AC52">
            <v>0</v>
          </cell>
          <cell r="AD52">
            <v>0</v>
          </cell>
          <cell r="AE52">
            <v>0.27429999999999999</v>
          </cell>
          <cell r="AF52">
            <v>2.9611874999999996E-2</v>
          </cell>
          <cell r="AG52">
            <v>3.4120609999999997E-4</v>
          </cell>
          <cell r="AH52">
            <v>514.57999999999993</v>
          </cell>
          <cell r="AI52">
            <v>5.7117379086226494E-2</v>
          </cell>
          <cell r="AJ52">
            <v>0.20299999999999999</v>
          </cell>
          <cell r="AK52">
            <v>1.6999999999999998E-2</v>
          </cell>
          <cell r="AL52">
            <v>0</v>
          </cell>
          <cell r="AM52">
            <v>0</v>
          </cell>
          <cell r="AN52">
            <v>0</v>
          </cell>
          <cell r="AP52">
            <v>4718</v>
          </cell>
          <cell r="AQ52">
            <v>1.6478335508135835</v>
          </cell>
          <cell r="AR52">
            <v>4665.7520999999697</v>
          </cell>
          <cell r="AS52">
            <v>1.6581711954215475</v>
          </cell>
          <cell r="AV52">
            <v>1.6500532147895168</v>
          </cell>
          <cell r="AW52">
            <v>4668.3145999999706</v>
          </cell>
          <cell r="AX52">
            <v>1.65951598134777</v>
          </cell>
          <cell r="BA52">
            <v>0.81310000000000004</v>
          </cell>
          <cell r="BB52">
            <v>0</v>
          </cell>
          <cell r="BC52">
            <v>1</v>
          </cell>
          <cell r="BD52">
            <v>1.7650152105742136E-2</v>
          </cell>
          <cell r="BE52">
            <v>2.227234788815392E-2</v>
          </cell>
          <cell r="BF52">
            <v>0.52542557241529331</v>
          </cell>
          <cell r="BG52">
            <v>0.9970519323</v>
          </cell>
          <cell r="BH52">
            <v>0.99289999999999989</v>
          </cell>
        </row>
        <row r="53">
          <cell r="A53" t="str">
            <v>010079</v>
          </cell>
          <cell r="B53" t="str">
            <v>ATHENS-LIMESTONE HOSPITAL</v>
          </cell>
          <cell r="C53" t="str">
            <v>26620</v>
          </cell>
          <cell r="D53" t="str">
            <v>26620</v>
          </cell>
          <cell r="E53" t="str">
            <v>26620</v>
          </cell>
          <cell r="F53" t="str">
            <v>26620</v>
          </cell>
          <cell r="G53" t="str">
            <v>01410</v>
          </cell>
          <cell r="H53">
            <v>5</v>
          </cell>
          <cell r="I53" t="str">
            <v>OURBAN</v>
          </cell>
          <cell r="J53" t="str">
            <v>OURBAN</v>
          </cell>
          <cell r="K53" t="str">
            <v>N</v>
          </cell>
          <cell r="L53" t="str">
            <v>26620</v>
          </cell>
          <cell r="M53">
            <v>0.85129999999999995</v>
          </cell>
          <cell r="N53">
            <v>0</v>
          </cell>
          <cell r="O53" t="str">
            <v>26620</v>
          </cell>
          <cell r="P53">
            <v>0.85279999999999989</v>
          </cell>
          <cell r="Q53">
            <v>0</v>
          </cell>
          <cell r="R53">
            <v>0.85279999999999989</v>
          </cell>
          <cell r="S53">
            <v>0</v>
          </cell>
          <cell r="X53">
            <v>1</v>
          </cell>
          <cell r="Y53">
            <v>0</v>
          </cell>
          <cell r="Z53">
            <v>0</v>
          </cell>
          <cell r="AA53">
            <v>101</v>
          </cell>
          <cell r="AB53">
            <v>42</v>
          </cell>
          <cell r="AC53">
            <v>0</v>
          </cell>
          <cell r="AD53">
            <v>0</v>
          </cell>
          <cell r="AE53">
            <v>0.30633999999999995</v>
          </cell>
          <cell r="AF53">
            <v>3.6220124999999992E-2</v>
          </cell>
          <cell r="AG53">
            <v>1.12111E-4</v>
          </cell>
          <cell r="AH53">
            <v>513.91999999999996</v>
          </cell>
          <cell r="AI53">
            <v>6.3998360462965476E-2</v>
          </cell>
          <cell r="AJ53">
            <v>0.36</v>
          </cell>
          <cell r="AK53">
            <v>3.1E-2</v>
          </cell>
          <cell r="AL53">
            <v>0</v>
          </cell>
          <cell r="AM53">
            <v>0</v>
          </cell>
          <cell r="AN53">
            <v>0</v>
          </cell>
          <cell r="AP53">
            <v>1803</v>
          </cell>
          <cell r="AQ53">
            <v>1.2667658530733734</v>
          </cell>
          <cell r="AR53">
            <v>1770.4730999999958</v>
          </cell>
          <cell r="AS53">
            <v>1.2768571824736301</v>
          </cell>
          <cell r="AV53">
            <v>1.2672826911042203</v>
          </cell>
          <cell r="AW53">
            <v>1772.4671999999966</v>
          </cell>
          <cell r="AX53">
            <v>1.2765547420964827</v>
          </cell>
          <cell r="BA53">
            <v>0.89670000000000005</v>
          </cell>
          <cell r="BB53">
            <v>0</v>
          </cell>
          <cell r="BC53">
            <v>1</v>
          </cell>
          <cell r="BD53">
            <v>2.5879725112940864E-2</v>
          </cell>
          <cell r="BE53">
            <v>3.26222569051135E-2</v>
          </cell>
          <cell r="BF53">
            <v>0.4657516509128577</v>
          </cell>
          <cell r="BG53">
            <v>1.0044999321999999</v>
          </cell>
          <cell r="BH53">
            <v>0.99909999999999999</v>
          </cell>
        </row>
        <row r="54">
          <cell r="A54" t="str">
            <v>010083</v>
          </cell>
          <cell r="B54" t="str">
            <v>SOUTH BALDWIN REGIONAL MEDICAL CENTER</v>
          </cell>
          <cell r="C54" t="str">
            <v>19300</v>
          </cell>
          <cell r="D54" t="str">
            <v xml:space="preserve">   01</v>
          </cell>
          <cell r="E54" t="str">
            <v>19300</v>
          </cell>
          <cell r="F54" t="str">
            <v>19300</v>
          </cell>
          <cell r="G54" t="str">
            <v>01010</v>
          </cell>
          <cell r="H54">
            <v>5</v>
          </cell>
          <cell r="I54" t="str">
            <v>OURBAN</v>
          </cell>
          <cell r="J54" t="str">
            <v>OURBAN</v>
          </cell>
          <cell r="K54" t="str">
            <v>W</v>
          </cell>
          <cell r="L54" t="str">
            <v>37860</v>
          </cell>
          <cell r="M54">
            <v>0.76879999999999993</v>
          </cell>
          <cell r="N54">
            <v>0</v>
          </cell>
          <cell r="O54" t="str">
            <v>37860</v>
          </cell>
          <cell r="P54">
            <v>0.7700999999999999</v>
          </cell>
          <cell r="Q54">
            <v>0</v>
          </cell>
          <cell r="R54">
            <v>0.7700999999999999</v>
          </cell>
          <cell r="S54">
            <v>0</v>
          </cell>
          <cell r="X54">
            <v>1</v>
          </cell>
          <cell r="Y54">
            <v>0</v>
          </cell>
          <cell r="Z54">
            <v>0</v>
          </cell>
          <cell r="AA54">
            <v>121</v>
          </cell>
          <cell r="AB54">
            <v>68</v>
          </cell>
          <cell r="AC54">
            <v>0</v>
          </cell>
          <cell r="AD54">
            <v>0</v>
          </cell>
          <cell r="AE54">
            <v>0.19926999999999997</v>
          </cell>
          <cell r="AF54">
            <v>1.4256374999999998E-2</v>
          </cell>
          <cell r="AG54">
            <v>1.2618299999999998E-4</v>
          </cell>
          <cell r="AH54">
            <v>407.05999999999995</v>
          </cell>
          <cell r="AI54">
            <v>4.117738627880585E-2</v>
          </cell>
          <cell r="AJ54">
            <v>0.125</v>
          </cell>
          <cell r="AK54">
            <v>1.4999999999999999E-2</v>
          </cell>
          <cell r="AL54">
            <v>7</v>
          </cell>
          <cell r="AM54">
            <v>7</v>
          </cell>
          <cell r="AN54">
            <v>7</v>
          </cell>
          <cell r="AP54">
            <v>2420</v>
          </cell>
          <cell r="AQ54">
            <v>1.2671387784201886</v>
          </cell>
          <cell r="AR54">
            <v>2395.0052499999965</v>
          </cell>
          <cell r="AS54">
            <v>1.2753863223140223</v>
          </cell>
          <cell r="AV54">
            <v>1.2710742725697053</v>
          </cell>
          <cell r="AW54">
            <v>2396.6901999999973</v>
          </cell>
          <cell r="AX54">
            <v>1.2786202479338586</v>
          </cell>
          <cell r="BA54">
            <v>0.83620000000000005</v>
          </cell>
          <cell r="BB54">
            <v>0</v>
          </cell>
          <cell r="BC54">
            <v>1</v>
          </cell>
          <cell r="BD54">
            <v>1.8116537072886057E-2</v>
          </cell>
          <cell r="BE54">
            <v>4.5922253598466099E-2</v>
          </cell>
          <cell r="BF54">
            <v>0.43258471549876992</v>
          </cell>
          <cell r="BG54">
            <v>1.0041437689999999</v>
          </cell>
          <cell r="BH54">
            <v>0.99099999999999999</v>
          </cell>
        </row>
        <row r="55">
          <cell r="A55" t="str">
            <v>010085</v>
          </cell>
          <cell r="B55" t="str">
            <v>DECATUR MORGAN HOSPITAL-DECATUR CAMPUS</v>
          </cell>
          <cell r="C55" t="str">
            <v>19460</v>
          </cell>
          <cell r="D55" t="str">
            <v>19460</v>
          </cell>
          <cell r="E55" t="str">
            <v>19460</v>
          </cell>
          <cell r="F55" t="str">
            <v>19460</v>
          </cell>
          <cell r="G55" t="str">
            <v>01510</v>
          </cell>
          <cell r="H55">
            <v>5</v>
          </cell>
          <cell r="I55" t="str">
            <v>OURBAN</v>
          </cell>
          <cell r="J55" t="str">
            <v>OURBAN</v>
          </cell>
          <cell r="K55" t="str">
            <v>N</v>
          </cell>
          <cell r="L55" t="str">
            <v>19460</v>
          </cell>
          <cell r="M55">
            <v>0.68969999999999998</v>
          </cell>
          <cell r="N55">
            <v>0</v>
          </cell>
          <cell r="O55" t="str">
            <v>19460</v>
          </cell>
          <cell r="P55">
            <v>0.68499999999999994</v>
          </cell>
          <cell r="Q55">
            <v>0</v>
          </cell>
          <cell r="R55">
            <v>0.71119999999999994</v>
          </cell>
          <cell r="S55">
            <v>0</v>
          </cell>
          <cell r="V55" t="str">
            <v>YES</v>
          </cell>
          <cell r="W55">
            <v>2.3799999999999998E-2</v>
          </cell>
          <cell r="X55">
            <v>1</v>
          </cell>
          <cell r="Y55">
            <v>0</v>
          </cell>
          <cell r="Z55">
            <v>0</v>
          </cell>
          <cell r="AA55">
            <v>178</v>
          </cell>
          <cell r="AB55">
            <v>122</v>
          </cell>
          <cell r="AC55">
            <v>0</v>
          </cell>
          <cell r="AD55">
            <v>0</v>
          </cell>
          <cell r="AE55">
            <v>0.28437999999999997</v>
          </cell>
          <cell r="AF55">
            <v>3.1690874999999993E-2</v>
          </cell>
          <cell r="AG55">
            <v>2.5994959999999998E-4</v>
          </cell>
          <cell r="AH55">
            <v>535.9899999999999</v>
          </cell>
          <cell r="AI55">
            <v>5.9277370818012098E-2</v>
          </cell>
          <cell r="AJ55">
            <v>0.33099999999999996</v>
          </cell>
          <cell r="AK55">
            <v>1.3999999999999999E-2</v>
          </cell>
          <cell r="AL55">
            <v>0</v>
          </cell>
          <cell r="AM55">
            <v>0</v>
          </cell>
          <cell r="AN55">
            <v>0</v>
          </cell>
          <cell r="AP55">
            <v>4045</v>
          </cell>
          <cell r="AQ55">
            <v>1.4277690271962882</v>
          </cell>
          <cell r="AR55">
            <v>3985.7281499999931</v>
          </cell>
          <cell r="AS55">
            <v>1.4357304326327114</v>
          </cell>
          <cell r="AV55">
            <v>1.4279598808373115</v>
          </cell>
          <cell r="AW55">
            <v>3989.2751999999932</v>
          </cell>
          <cell r="AX55">
            <v>1.4350753275646959</v>
          </cell>
          <cell r="BA55">
            <v>0.79190000000000005</v>
          </cell>
          <cell r="BB55">
            <v>0</v>
          </cell>
          <cell r="BC55">
            <v>1</v>
          </cell>
          <cell r="BD55">
            <v>8.6214559534953279E-3</v>
          </cell>
          <cell r="BE55">
            <v>1.3673295138077796E-3</v>
          </cell>
          <cell r="BF55">
            <v>0.51007388423893774</v>
          </cell>
          <cell r="BG55">
            <v>0.99937746809999994</v>
          </cell>
          <cell r="BH55">
            <v>0.99649999999999994</v>
          </cell>
        </row>
        <row r="56">
          <cell r="A56" t="str">
            <v>010086</v>
          </cell>
          <cell r="B56" t="str">
            <v>NORTHWEST MEDICAL CENTER</v>
          </cell>
          <cell r="C56" t="str">
            <v xml:space="preserve">   01</v>
          </cell>
          <cell r="D56" t="str">
            <v xml:space="preserve">   01</v>
          </cell>
          <cell r="E56" t="str">
            <v xml:space="preserve">   01</v>
          </cell>
          <cell r="F56" t="str">
            <v xml:space="preserve">   01</v>
          </cell>
          <cell r="G56" t="str">
            <v>01460</v>
          </cell>
          <cell r="H56">
            <v>5</v>
          </cell>
          <cell r="I56" t="str">
            <v>RURAL</v>
          </cell>
          <cell r="J56" t="str">
            <v>RURAL</v>
          </cell>
          <cell r="K56" t="str">
            <v>N</v>
          </cell>
          <cell r="L56" t="str">
            <v xml:space="preserve">   01</v>
          </cell>
          <cell r="M56">
            <v>0.68969999999999998</v>
          </cell>
          <cell r="N56">
            <v>0</v>
          </cell>
          <cell r="O56" t="str">
            <v xml:space="preserve">   01</v>
          </cell>
          <cell r="P56">
            <v>0.68499999999999994</v>
          </cell>
          <cell r="Q56">
            <v>0</v>
          </cell>
          <cell r="R56">
            <v>0.6873999999999999</v>
          </cell>
          <cell r="S56">
            <v>0</v>
          </cell>
          <cell r="X56">
            <v>1</v>
          </cell>
          <cell r="Y56">
            <v>0</v>
          </cell>
          <cell r="Z56">
            <v>0</v>
          </cell>
          <cell r="AA56">
            <v>61</v>
          </cell>
          <cell r="AB56">
            <v>15</v>
          </cell>
          <cell r="AC56">
            <v>0</v>
          </cell>
          <cell r="AD56">
            <v>0</v>
          </cell>
          <cell r="AE56">
            <v>0.18941999999999998</v>
          </cell>
          <cell r="AF56">
            <v>1.2655749999999997E-2</v>
          </cell>
          <cell r="AG56">
            <v>2.6035999999999999E-5</v>
          </cell>
          <cell r="AH56">
            <v>181.01</v>
          </cell>
          <cell r="AI56">
            <v>0</v>
          </cell>
          <cell r="AJ56">
            <v>0.25799999999999995</v>
          </cell>
          <cell r="AK56">
            <v>2.5999999999999999E-2</v>
          </cell>
          <cell r="AL56">
            <v>14</v>
          </cell>
          <cell r="AM56">
            <v>14</v>
          </cell>
          <cell r="AN56">
            <v>0</v>
          </cell>
          <cell r="AO56">
            <v>2014.8636105381831</v>
          </cell>
          <cell r="AP56">
            <v>907</v>
          </cell>
          <cell r="AQ56">
            <v>1.061771904095401</v>
          </cell>
          <cell r="AR56">
            <v>885.81379999999808</v>
          </cell>
          <cell r="AS56">
            <v>1.0701002205071448</v>
          </cell>
          <cell r="AV56">
            <v>1.0658861848611598</v>
          </cell>
          <cell r="AW56">
            <v>886.45869999999809</v>
          </cell>
          <cell r="AX56">
            <v>1.0739904079382374</v>
          </cell>
          <cell r="BA56">
            <v>0.77359999999999995</v>
          </cell>
          <cell r="BB56">
            <v>0</v>
          </cell>
          <cell r="BC56">
            <v>1</v>
          </cell>
          <cell r="BD56">
            <v>7.5994693053327497E-3</v>
          </cell>
          <cell r="BE56">
            <v>1.5966742252456537E-2</v>
          </cell>
          <cell r="BF56">
            <v>0.53472146516951924</v>
          </cell>
          <cell r="BG56">
            <v>1.0047513414</v>
          </cell>
          <cell r="BH56">
            <v>0.99719999999999998</v>
          </cell>
        </row>
        <row r="57">
          <cell r="A57" t="str">
            <v>010087</v>
          </cell>
          <cell r="B57" t="str">
            <v>UNIVERSITY OF SOUTH ALABAMA MEDICAL CENTER</v>
          </cell>
          <cell r="C57" t="str">
            <v>33660</v>
          </cell>
          <cell r="D57" t="str">
            <v>33660</v>
          </cell>
          <cell r="E57" t="str">
            <v>33660</v>
          </cell>
          <cell r="F57" t="str">
            <v>33660</v>
          </cell>
          <cell r="G57" t="str">
            <v>01480</v>
          </cell>
          <cell r="H57">
            <v>5</v>
          </cell>
          <cell r="I57" t="str">
            <v>OURBAN</v>
          </cell>
          <cell r="J57" t="str">
            <v>OURBAN</v>
          </cell>
          <cell r="K57" t="str">
            <v>N</v>
          </cell>
          <cell r="L57" t="str">
            <v>33660</v>
          </cell>
          <cell r="M57">
            <v>0.75569999999999993</v>
          </cell>
          <cell r="N57">
            <v>0</v>
          </cell>
          <cell r="O57" t="str">
            <v>33660</v>
          </cell>
          <cell r="P57">
            <v>0.7569999999999999</v>
          </cell>
          <cell r="Q57">
            <v>0</v>
          </cell>
          <cell r="R57">
            <v>0.7569999999999999</v>
          </cell>
          <cell r="S57">
            <v>0</v>
          </cell>
          <cell r="X57">
            <v>1</v>
          </cell>
          <cell r="Y57">
            <v>0.95269999999999999</v>
          </cell>
          <cell r="Z57">
            <v>1.1248999999999998</v>
          </cell>
          <cell r="AA57">
            <v>131</v>
          </cell>
          <cell r="AB57">
            <v>110</v>
          </cell>
          <cell r="AC57">
            <v>0.42027671355311563</v>
          </cell>
          <cell r="AD57">
            <v>0.37361613906910129</v>
          </cell>
          <cell r="AE57">
            <v>0.50236999999999998</v>
          </cell>
          <cell r="AF57">
            <v>7.6651312499999985E-2</v>
          </cell>
          <cell r="AG57">
            <v>4.1589199999999995E-4</v>
          </cell>
          <cell r="AH57">
            <v>3245.5</v>
          </cell>
          <cell r="AI57">
            <v>0.10708443551972602</v>
          </cell>
          <cell r="AJ57">
            <v>0.38299999999999995</v>
          </cell>
          <cell r="AK57">
            <v>1.0999999999999999E-2</v>
          </cell>
          <cell r="AL57">
            <v>0</v>
          </cell>
          <cell r="AM57">
            <v>0</v>
          </cell>
          <cell r="AN57">
            <v>0</v>
          </cell>
          <cell r="AP57">
            <v>967</v>
          </cell>
          <cell r="AQ57">
            <v>2.172800743759844</v>
          </cell>
          <cell r="AR57">
            <v>955.46294999999907</v>
          </cell>
          <cell r="AS57">
            <v>2.2196128231643977</v>
          </cell>
          <cell r="AT57">
            <v>2.1626759046926005</v>
          </cell>
          <cell r="AU57">
            <v>416.92889999999994</v>
          </cell>
          <cell r="AV57">
            <v>2.1752931651910425</v>
          </cell>
          <cell r="AW57">
            <v>955.99599999999896</v>
          </cell>
          <cell r="AX57">
            <v>2.2199236814891146</v>
          </cell>
          <cell r="AY57">
            <v>2.1678481754057959</v>
          </cell>
          <cell r="AZ57">
            <v>417.03519999999992</v>
          </cell>
          <cell r="BA57">
            <v>0.82640000000000002</v>
          </cell>
          <cell r="BB57">
            <v>0</v>
          </cell>
          <cell r="BC57">
            <v>1</v>
          </cell>
          <cell r="BD57">
            <v>2.7285548506291359E-2</v>
          </cell>
          <cell r="BE57">
            <v>3.5945160462695584E-3</v>
          </cell>
          <cell r="BF57">
            <v>0.18392803896232979</v>
          </cell>
          <cell r="BG57">
            <v>1</v>
          </cell>
          <cell r="BH57">
            <v>1</v>
          </cell>
        </row>
        <row r="58">
          <cell r="A58" t="str">
            <v>010089</v>
          </cell>
          <cell r="B58" t="str">
            <v>WALKER BAPTIST MEDICAL CENTER</v>
          </cell>
          <cell r="C58" t="str">
            <v>13820</v>
          </cell>
          <cell r="D58" t="str">
            <v>13820</v>
          </cell>
          <cell r="E58" t="str">
            <v>13820</v>
          </cell>
          <cell r="F58" t="str">
            <v>13820</v>
          </cell>
          <cell r="G58" t="str">
            <v>01630</v>
          </cell>
          <cell r="H58">
            <v>5</v>
          </cell>
          <cell r="I58" t="str">
            <v>LURBAN</v>
          </cell>
          <cell r="J58" t="str">
            <v>LURBAN</v>
          </cell>
          <cell r="K58" t="str">
            <v>N</v>
          </cell>
          <cell r="L58" t="str">
            <v>13820</v>
          </cell>
          <cell r="M58">
            <v>0.8113999999999999</v>
          </cell>
          <cell r="N58">
            <v>0</v>
          </cell>
          <cell r="O58" t="str">
            <v>13820</v>
          </cell>
          <cell r="P58">
            <v>0.81279999999999997</v>
          </cell>
          <cell r="Q58">
            <v>0</v>
          </cell>
          <cell r="R58">
            <v>0.81279999999999997</v>
          </cell>
          <cell r="S58">
            <v>0</v>
          </cell>
          <cell r="X58">
            <v>1</v>
          </cell>
          <cell r="Y58">
            <v>0</v>
          </cell>
          <cell r="Z58">
            <v>0</v>
          </cell>
          <cell r="AA58">
            <v>135</v>
          </cell>
          <cell r="AB58">
            <v>66</v>
          </cell>
          <cell r="AC58">
            <v>0</v>
          </cell>
          <cell r="AD58">
            <v>0</v>
          </cell>
          <cell r="AE58">
            <v>0.31684999999999997</v>
          </cell>
          <cell r="AF58">
            <v>3.8387812499999993E-2</v>
          </cell>
          <cell r="AG58">
            <v>1.8649569999999998E-4</v>
          </cell>
          <cell r="AH58">
            <v>614.58999999999992</v>
          </cell>
          <cell r="AI58">
            <v>6.6265253003272573E-2</v>
          </cell>
          <cell r="AJ58">
            <v>0.21299999999999999</v>
          </cell>
          <cell r="AK58">
            <v>1.2999999999999999E-2</v>
          </cell>
          <cell r="AL58">
            <v>16</v>
          </cell>
          <cell r="AM58">
            <v>16</v>
          </cell>
          <cell r="AN58">
            <v>16</v>
          </cell>
          <cell r="AO58">
            <v>2223.6318602899019</v>
          </cell>
          <cell r="AP58">
            <v>2303</v>
          </cell>
          <cell r="AQ58">
            <v>1.3977302756069672</v>
          </cell>
          <cell r="AR58">
            <v>2265.9330999999952</v>
          </cell>
          <cell r="AS58">
            <v>1.398997177594417</v>
          </cell>
          <cell r="AV58">
            <v>1.3974660072583227</v>
          </cell>
          <cell r="AW58">
            <v>2269.1402999999955</v>
          </cell>
          <cell r="AX58">
            <v>1.3976990447242494</v>
          </cell>
          <cell r="BA58">
            <v>0.86770000000000003</v>
          </cell>
          <cell r="BB58">
            <v>0</v>
          </cell>
          <cell r="BC58">
            <v>1</v>
          </cell>
          <cell r="BD58">
            <v>1.4755842500065041E-2</v>
          </cell>
          <cell r="BE58">
            <v>9.9095786870715841E-3</v>
          </cell>
          <cell r="BF58">
            <v>0.86048374179080567</v>
          </cell>
          <cell r="BG58">
            <v>1.0052384469</v>
          </cell>
          <cell r="BH58">
            <v>0.98649999999999993</v>
          </cell>
        </row>
        <row r="59">
          <cell r="A59" t="str">
            <v>010090</v>
          </cell>
          <cell r="B59" t="str">
            <v>PROVIDENCE HOSPITAL</v>
          </cell>
          <cell r="C59" t="str">
            <v>33660</v>
          </cell>
          <cell r="D59" t="str">
            <v>33660</v>
          </cell>
          <cell r="E59" t="str">
            <v>33660</v>
          </cell>
          <cell r="F59" t="str">
            <v>33660</v>
          </cell>
          <cell r="G59" t="str">
            <v>01480</v>
          </cell>
          <cell r="H59">
            <v>5</v>
          </cell>
          <cell r="I59" t="str">
            <v>OURBAN</v>
          </cell>
          <cell r="J59" t="str">
            <v>OURBAN</v>
          </cell>
          <cell r="K59" t="str">
            <v>N</v>
          </cell>
          <cell r="L59" t="str">
            <v>33660</v>
          </cell>
          <cell r="M59">
            <v>0.75569999999999993</v>
          </cell>
          <cell r="N59">
            <v>0</v>
          </cell>
          <cell r="O59" t="str">
            <v>33660</v>
          </cell>
          <cell r="P59">
            <v>0.7569999999999999</v>
          </cell>
          <cell r="Q59">
            <v>0</v>
          </cell>
          <cell r="R59">
            <v>0.7569999999999999</v>
          </cell>
          <cell r="S59">
            <v>0</v>
          </cell>
          <cell r="X59">
            <v>1</v>
          </cell>
          <cell r="Y59">
            <v>0</v>
          </cell>
          <cell r="Z59">
            <v>0</v>
          </cell>
          <cell r="AA59">
            <v>349</v>
          </cell>
          <cell r="AB59">
            <v>205</v>
          </cell>
          <cell r="AC59">
            <v>0</v>
          </cell>
          <cell r="AD59">
            <v>0</v>
          </cell>
          <cell r="AE59">
            <v>0.18585999999999997</v>
          </cell>
          <cell r="AF59">
            <v>1.2077249999999998E-2</v>
          </cell>
          <cell r="AG59">
            <v>3.4802309999999996E-4</v>
          </cell>
          <cell r="AH59">
            <v>558.76</v>
          </cell>
          <cell r="AI59">
            <v>3.835387844504945E-2</v>
          </cell>
          <cell r="AJ59">
            <v>0.28199999999999997</v>
          </cell>
          <cell r="AK59">
            <v>1.6999999999999998E-2</v>
          </cell>
          <cell r="AL59">
            <v>0</v>
          </cell>
          <cell r="AM59">
            <v>0</v>
          </cell>
          <cell r="AN59">
            <v>0</v>
          </cell>
          <cell r="AP59">
            <v>4864</v>
          </cell>
          <cell r="AQ59">
            <v>1.8509262416872545</v>
          </cell>
          <cell r="AR59">
            <v>4823.0360499999815</v>
          </cell>
          <cell r="AS59">
            <v>1.8584811266444397</v>
          </cell>
          <cell r="AV59">
            <v>1.8525255980904431</v>
          </cell>
          <cell r="AW59">
            <v>4828.6362999999801</v>
          </cell>
          <cell r="AX59">
            <v>1.858413034539204</v>
          </cell>
          <cell r="BA59">
            <v>0.82640000000000002</v>
          </cell>
          <cell r="BB59">
            <v>0</v>
          </cell>
          <cell r="BC59">
            <v>1</v>
          </cell>
          <cell r="BD59">
            <v>2.5019276401600763E-2</v>
          </cell>
          <cell r="BE59">
            <v>1.4975881566166811E-2</v>
          </cell>
          <cell r="BF59">
            <v>0.34833297153729265</v>
          </cell>
          <cell r="BG59">
            <v>0.99725620229999989</v>
          </cell>
          <cell r="BH59">
            <v>0.99089999999999989</v>
          </cell>
        </row>
        <row r="60">
          <cell r="A60" t="str">
            <v>010091</v>
          </cell>
          <cell r="B60" t="str">
            <v>GROVE HILL MEMORIAL HOSPITAL</v>
          </cell>
          <cell r="C60" t="str">
            <v xml:space="preserve">   01</v>
          </cell>
          <cell r="D60" t="str">
            <v xml:space="preserve">   01</v>
          </cell>
          <cell r="E60" t="str">
            <v xml:space="preserve">   01</v>
          </cell>
          <cell r="F60" t="str">
            <v xml:space="preserve">   01</v>
          </cell>
          <cell r="G60" t="str">
            <v>01120</v>
          </cell>
          <cell r="H60">
            <v>5</v>
          </cell>
          <cell r="I60" t="str">
            <v>RURAL</v>
          </cell>
          <cell r="J60" t="str">
            <v>RURAL</v>
          </cell>
          <cell r="K60" t="str">
            <v>N</v>
          </cell>
          <cell r="L60" t="str">
            <v xml:space="preserve">   01</v>
          </cell>
          <cell r="M60">
            <v>0.68969999999999998</v>
          </cell>
          <cell r="N60">
            <v>0</v>
          </cell>
          <cell r="O60" t="str">
            <v xml:space="preserve">   01</v>
          </cell>
          <cell r="P60">
            <v>0.68499999999999994</v>
          </cell>
          <cell r="Q60">
            <v>0</v>
          </cell>
          <cell r="R60">
            <v>0.69289999999999996</v>
          </cell>
          <cell r="S60">
            <v>0</v>
          </cell>
          <cell r="V60" t="str">
            <v>YES</v>
          </cell>
          <cell r="W60">
            <v>5.4999999999999997E-3</v>
          </cell>
          <cell r="X60">
            <v>1</v>
          </cell>
          <cell r="Y60">
            <v>0</v>
          </cell>
          <cell r="Z60">
            <v>0</v>
          </cell>
          <cell r="AA60">
            <v>24</v>
          </cell>
          <cell r="AB60">
            <v>12</v>
          </cell>
          <cell r="AC60">
            <v>0</v>
          </cell>
          <cell r="AD60">
            <v>0</v>
          </cell>
          <cell r="AE60">
            <v>0.54783999999999999</v>
          </cell>
          <cell r="AF60">
            <v>0.03</v>
          </cell>
          <cell r="AG60">
            <v>6.4884699999999992E-5</v>
          </cell>
          <cell r="AH60">
            <v>1049.82</v>
          </cell>
          <cell r="AI60">
            <v>0</v>
          </cell>
          <cell r="AJ60">
            <v>0.29199999999999998</v>
          </cell>
          <cell r="AK60">
            <v>1.5999999999999997E-2</v>
          </cell>
          <cell r="AL60">
            <v>0</v>
          </cell>
          <cell r="AM60">
            <v>0</v>
          </cell>
          <cell r="AN60">
            <v>0</v>
          </cell>
          <cell r="AP60">
            <v>396</v>
          </cell>
          <cell r="AQ60">
            <v>0.92362208601514373</v>
          </cell>
          <cell r="AR60">
            <v>381.05379999999957</v>
          </cell>
          <cell r="AS60">
            <v>0.93567828282827414</v>
          </cell>
          <cell r="AV60">
            <v>0.92766321746659752</v>
          </cell>
          <cell r="AW60">
            <v>381.19369999999958</v>
          </cell>
          <cell r="AX60">
            <v>0.9393626262626168</v>
          </cell>
          <cell r="BA60">
            <v>0.77780000000000005</v>
          </cell>
          <cell r="BB60">
            <v>0</v>
          </cell>
          <cell r="BC60">
            <v>1</v>
          </cell>
          <cell r="BD60">
            <v>0</v>
          </cell>
          <cell r="BE60">
            <v>0</v>
          </cell>
          <cell r="BF60">
            <v>0.65934437309901983</v>
          </cell>
          <cell r="BG60">
            <v>0.99298224459999995</v>
          </cell>
          <cell r="BH60">
            <v>1</v>
          </cell>
        </row>
        <row r="61">
          <cell r="A61" t="str">
            <v>010092</v>
          </cell>
          <cell r="B61" t="str">
            <v>D C H REGIONAL MEDICAL CENTER</v>
          </cell>
          <cell r="C61" t="str">
            <v>46220</v>
          </cell>
          <cell r="D61" t="str">
            <v>46220</v>
          </cell>
          <cell r="E61" t="str">
            <v>46220</v>
          </cell>
          <cell r="F61" t="str">
            <v>46220</v>
          </cell>
          <cell r="G61" t="str">
            <v>01620</v>
          </cell>
          <cell r="H61">
            <v>5</v>
          </cell>
          <cell r="I61" t="str">
            <v>OURBAN</v>
          </cell>
          <cell r="J61" t="str">
            <v>OURBAN</v>
          </cell>
          <cell r="K61" t="str">
            <v>N</v>
          </cell>
          <cell r="L61" t="str">
            <v>46220</v>
          </cell>
          <cell r="M61">
            <v>0.85939999999999994</v>
          </cell>
          <cell r="N61">
            <v>0</v>
          </cell>
          <cell r="O61" t="str">
            <v>46220</v>
          </cell>
          <cell r="P61">
            <v>0.85539999999999994</v>
          </cell>
          <cell r="Q61">
            <v>0</v>
          </cell>
          <cell r="R61">
            <v>0.85739999999999994</v>
          </cell>
          <cell r="S61">
            <v>0</v>
          </cell>
          <cell r="X61">
            <v>1</v>
          </cell>
          <cell r="Y61">
            <v>7.0699999999999999E-2</v>
          </cell>
          <cell r="Z61">
            <v>9.5899999999999999E-2</v>
          </cell>
          <cell r="AA61">
            <v>519</v>
          </cell>
          <cell r="AB61">
            <v>376</v>
          </cell>
          <cell r="AC61">
            <v>3.7871407256759006E-2</v>
          </cell>
          <cell r="AD61">
            <v>2.7432508425267121E-2</v>
          </cell>
          <cell r="AE61">
            <v>0.32888999999999996</v>
          </cell>
          <cell r="AF61">
            <v>4.0871062499999992E-2</v>
          </cell>
          <cell r="AG61">
            <v>1.2497841999999999E-3</v>
          </cell>
          <cell r="AH61">
            <v>805.89</v>
          </cell>
          <cell r="AI61">
            <v>6.8868086010856144E-2</v>
          </cell>
          <cell r="AJ61">
            <v>0.20199999999999999</v>
          </cell>
          <cell r="AK61">
            <v>1.9999999999999997E-2</v>
          </cell>
          <cell r="AL61">
            <v>16</v>
          </cell>
          <cell r="AM61">
            <v>16</v>
          </cell>
          <cell r="AN61">
            <v>16</v>
          </cell>
          <cell r="AO61">
            <v>2313.4726570974085</v>
          </cell>
          <cell r="AP61">
            <v>11996</v>
          </cell>
          <cell r="AQ61">
            <v>1.5804943938344256</v>
          </cell>
          <cell r="AR61">
            <v>11886.341549999852</v>
          </cell>
          <cell r="AS61">
            <v>1.589537179059348</v>
          </cell>
          <cell r="AT61">
            <v>1.6265789766528269</v>
          </cell>
          <cell r="AU61">
            <v>959.59029999999927</v>
          </cell>
          <cell r="AV61">
            <v>1.5844279128117125</v>
          </cell>
          <cell r="AW61">
            <v>11894.820899999859</v>
          </cell>
          <cell r="AX61">
            <v>1.5922840030006582</v>
          </cell>
          <cell r="AY61">
            <v>1.6299618154164501</v>
          </cell>
          <cell r="AZ61">
            <v>959.80069999999932</v>
          </cell>
          <cell r="BA61">
            <v>0.9</v>
          </cell>
          <cell r="BB61">
            <v>0</v>
          </cell>
          <cell r="BC61">
            <v>1</v>
          </cell>
          <cell r="BD61">
            <v>1.4112167548016932E-2</v>
          </cell>
          <cell r="BE61">
            <v>2.4510765045941841E-2</v>
          </cell>
          <cell r="BF61">
            <v>0.58855117769042675</v>
          </cell>
          <cell r="BG61">
            <v>1.0021141628999999</v>
          </cell>
          <cell r="BH61">
            <v>0.98759999999999992</v>
          </cell>
        </row>
        <row r="62">
          <cell r="A62" t="str">
            <v>010095</v>
          </cell>
          <cell r="B62" t="str">
            <v>HALE COUNTY HOSPITAL</v>
          </cell>
          <cell r="C62" t="str">
            <v>46220</v>
          </cell>
          <cell r="D62" t="str">
            <v>46220</v>
          </cell>
          <cell r="E62" t="str">
            <v>46220</v>
          </cell>
          <cell r="F62" t="str">
            <v>46220</v>
          </cell>
          <cell r="G62" t="str">
            <v>01320</v>
          </cell>
          <cell r="H62">
            <v>5</v>
          </cell>
          <cell r="I62" t="str">
            <v>OURBAN</v>
          </cell>
          <cell r="J62" t="str">
            <v>OURBAN</v>
          </cell>
          <cell r="K62" t="str">
            <v>N</v>
          </cell>
          <cell r="L62" t="str">
            <v>46220</v>
          </cell>
          <cell r="M62">
            <v>0.85939999999999994</v>
          </cell>
          <cell r="N62">
            <v>0</v>
          </cell>
          <cell r="O62" t="str">
            <v>46220</v>
          </cell>
          <cell r="P62">
            <v>0.85539999999999994</v>
          </cell>
          <cell r="Q62">
            <v>0</v>
          </cell>
          <cell r="R62">
            <v>0.85739999999999994</v>
          </cell>
          <cell r="S62">
            <v>0</v>
          </cell>
          <cell r="X62">
            <v>1</v>
          </cell>
          <cell r="Y62">
            <v>0</v>
          </cell>
          <cell r="Z62">
            <v>0</v>
          </cell>
          <cell r="AA62">
            <v>28</v>
          </cell>
          <cell r="AB62">
            <v>3</v>
          </cell>
          <cell r="AC62">
            <v>0</v>
          </cell>
          <cell r="AD62">
            <v>0</v>
          </cell>
          <cell r="AE62">
            <v>0.46295999999999998</v>
          </cell>
          <cell r="AF62">
            <v>0.03</v>
          </cell>
          <cell r="AG62">
            <v>1.0266599999999999E-5</v>
          </cell>
          <cell r="AH62">
            <v>483.66999999999996</v>
          </cell>
          <cell r="AI62">
            <v>0</v>
          </cell>
          <cell r="AJ62">
            <v>0.73</v>
          </cell>
          <cell r="AK62">
            <v>0.10099999999999999</v>
          </cell>
          <cell r="AL62">
            <v>0</v>
          </cell>
          <cell r="AM62">
            <v>0</v>
          </cell>
          <cell r="AN62">
            <v>0</v>
          </cell>
          <cell r="AP62">
            <v>149</v>
          </cell>
          <cell r="AQ62">
            <v>0.93741866605934343</v>
          </cell>
          <cell r="AR62">
            <v>146.43529999999996</v>
          </cell>
          <cell r="AS62">
            <v>0.94397785234899168</v>
          </cell>
          <cell r="AV62">
            <v>0.93874756954158256</v>
          </cell>
          <cell r="AW62">
            <v>146.55259999999998</v>
          </cell>
          <cell r="AX62">
            <v>0.94513691275167599</v>
          </cell>
          <cell r="BA62">
            <v>0.9</v>
          </cell>
          <cell r="BB62">
            <v>0</v>
          </cell>
          <cell r="BC62">
            <v>1</v>
          </cell>
          <cell r="BD62">
            <v>0</v>
          </cell>
          <cell r="BE62">
            <v>0</v>
          </cell>
          <cell r="BF62">
            <v>0.39864864864864863</v>
          </cell>
          <cell r="BG62">
            <v>1</v>
          </cell>
          <cell r="BH62">
            <v>1</v>
          </cell>
        </row>
        <row r="63">
          <cell r="A63" t="str">
            <v>010097</v>
          </cell>
          <cell r="B63" t="str">
            <v>ELMORE COMMUNITY HOSPITAL</v>
          </cell>
          <cell r="C63" t="str">
            <v>33860</v>
          </cell>
          <cell r="D63" t="str">
            <v>33860</v>
          </cell>
          <cell r="E63" t="str">
            <v>33860</v>
          </cell>
          <cell r="F63" t="str">
            <v>33860</v>
          </cell>
          <cell r="G63" t="str">
            <v>01250</v>
          </cell>
          <cell r="H63">
            <v>5</v>
          </cell>
          <cell r="I63" t="str">
            <v>OURBAN</v>
          </cell>
          <cell r="J63" t="str">
            <v>OURBAN</v>
          </cell>
          <cell r="K63" t="str">
            <v>N</v>
          </cell>
          <cell r="L63" t="str">
            <v>33860</v>
          </cell>
          <cell r="M63">
            <v>0.75829999999999997</v>
          </cell>
          <cell r="N63">
            <v>0</v>
          </cell>
          <cell r="O63" t="str">
            <v>33860</v>
          </cell>
          <cell r="P63">
            <v>0.75959999999999994</v>
          </cell>
          <cell r="Q63">
            <v>0</v>
          </cell>
          <cell r="R63">
            <v>0.75959999999999994</v>
          </cell>
          <cell r="S63">
            <v>0</v>
          </cell>
          <cell r="X63">
            <v>1</v>
          </cell>
          <cell r="Y63">
            <v>0</v>
          </cell>
          <cell r="Z63">
            <v>0</v>
          </cell>
          <cell r="AA63">
            <v>33</v>
          </cell>
          <cell r="AB63">
            <v>12</v>
          </cell>
          <cell r="AC63">
            <v>0</v>
          </cell>
          <cell r="AD63">
            <v>0</v>
          </cell>
          <cell r="AE63">
            <v>0.37393999999999994</v>
          </cell>
          <cell r="AF63">
            <v>0.03</v>
          </cell>
          <cell r="AG63">
            <v>2.9485599999999998E-5</v>
          </cell>
          <cell r="AH63">
            <v>426.27</v>
          </cell>
          <cell r="AI63">
            <v>0</v>
          </cell>
          <cell r="AJ63">
            <v>0.54999999999999993</v>
          </cell>
          <cell r="AK63">
            <v>0.11899999999999999</v>
          </cell>
          <cell r="AL63">
            <v>0</v>
          </cell>
          <cell r="AM63">
            <v>0</v>
          </cell>
          <cell r="AN63">
            <v>0</v>
          </cell>
          <cell r="AP63">
            <v>427</v>
          </cell>
          <cell r="AQ63">
            <v>0.78252996039906841</v>
          </cell>
          <cell r="AR63">
            <v>422.51539999999989</v>
          </cell>
          <cell r="AS63">
            <v>0.78847704918031913</v>
          </cell>
          <cell r="AV63">
            <v>0.78677153901064945</v>
          </cell>
          <cell r="AW63">
            <v>422.63709999999992</v>
          </cell>
          <cell r="AX63">
            <v>0.79255081967212548</v>
          </cell>
          <cell r="BA63">
            <v>0.82840000000000003</v>
          </cell>
          <cell r="BB63">
            <v>0</v>
          </cell>
          <cell r="BC63">
            <v>1</v>
          </cell>
          <cell r="BD63">
            <v>0</v>
          </cell>
          <cell r="BE63">
            <v>0</v>
          </cell>
          <cell r="BF63">
            <v>0.48592562153277169</v>
          </cell>
          <cell r="BG63">
            <v>1</v>
          </cell>
          <cell r="BH63">
            <v>0.99819999999999998</v>
          </cell>
        </row>
        <row r="64">
          <cell r="A64" t="str">
            <v>010099</v>
          </cell>
          <cell r="B64" t="str">
            <v>D W MCMILLAN MEMORIAL HOSPITAL</v>
          </cell>
          <cell r="C64" t="str">
            <v xml:space="preserve">   01</v>
          </cell>
          <cell r="D64" t="str">
            <v xml:space="preserve">   01</v>
          </cell>
          <cell r="E64" t="str">
            <v xml:space="preserve">   01</v>
          </cell>
          <cell r="F64" t="str">
            <v xml:space="preserve">   01</v>
          </cell>
          <cell r="G64" t="str">
            <v>01260</v>
          </cell>
          <cell r="H64">
            <v>5</v>
          </cell>
          <cell r="I64" t="str">
            <v>RURAL</v>
          </cell>
          <cell r="J64" t="str">
            <v>RURAL</v>
          </cell>
          <cell r="K64" t="str">
            <v>N</v>
          </cell>
          <cell r="L64" t="str">
            <v xml:space="preserve">   01</v>
          </cell>
          <cell r="M64">
            <v>0.68969999999999998</v>
          </cell>
          <cell r="N64">
            <v>0</v>
          </cell>
          <cell r="O64" t="str">
            <v xml:space="preserve">   01</v>
          </cell>
          <cell r="P64">
            <v>0.68499999999999994</v>
          </cell>
          <cell r="Q64">
            <v>0</v>
          </cell>
          <cell r="R64">
            <v>0.6873999999999999</v>
          </cell>
          <cell r="S64">
            <v>0</v>
          </cell>
          <cell r="X64">
            <v>1</v>
          </cell>
          <cell r="Y64">
            <v>0</v>
          </cell>
          <cell r="Z64">
            <v>0</v>
          </cell>
          <cell r="AA64">
            <v>49</v>
          </cell>
          <cell r="AB64">
            <v>23</v>
          </cell>
          <cell r="AC64">
            <v>0</v>
          </cell>
          <cell r="AD64">
            <v>0</v>
          </cell>
          <cell r="AE64">
            <v>0.35477999999999998</v>
          </cell>
          <cell r="AF64">
            <v>0.03</v>
          </cell>
          <cell r="AG64">
            <v>7.45764E-5</v>
          </cell>
          <cell r="AH64">
            <v>608.25</v>
          </cell>
          <cell r="AI64">
            <v>0</v>
          </cell>
          <cell r="AJ64">
            <v>0.41299999999999998</v>
          </cell>
          <cell r="AK64">
            <v>2.5999999999999999E-2</v>
          </cell>
          <cell r="AL64">
            <v>0</v>
          </cell>
          <cell r="AM64">
            <v>0</v>
          </cell>
          <cell r="AN64">
            <v>0</v>
          </cell>
          <cell r="AP64">
            <v>805</v>
          </cell>
          <cell r="AQ64">
            <v>0.93914700836168408</v>
          </cell>
          <cell r="AR64">
            <v>794.24039999999911</v>
          </cell>
          <cell r="AS64">
            <v>0.94474496894408233</v>
          </cell>
          <cell r="AV64">
            <v>0.94352979612615273</v>
          </cell>
          <cell r="AW64">
            <v>794.70229999999913</v>
          </cell>
          <cell r="AX64">
            <v>0.94910968944097374</v>
          </cell>
          <cell r="BA64">
            <v>0.77359999999999995</v>
          </cell>
          <cell r="BB64">
            <v>0</v>
          </cell>
          <cell r="BC64">
            <v>1</v>
          </cell>
          <cell r="BD64">
            <v>5.7508141431262738E-3</v>
          </cell>
          <cell r="BE64">
            <v>4.4350720213753381E-3</v>
          </cell>
          <cell r="BF64">
            <v>0.42682429677945372</v>
          </cell>
          <cell r="BG64">
            <v>0.99941936969999989</v>
          </cell>
          <cell r="BH64">
            <v>0.99149999999999994</v>
          </cell>
        </row>
        <row r="65">
          <cell r="A65" t="str">
            <v>010100</v>
          </cell>
          <cell r="B65" t="str">
            <v>THOMAS HOSPITAL</v>
          </cell>
          <cell r="C65" t="str">
            <v>19300</v>
          </cell>
          <cell r="D65" t="str">
            <v xml:space="preserve">   01</v>
          </cell>
          <cell r="E65" t="str">
            <v>19300</v>
          </cell>
          <cell r="F65" t="str">
            <v>19300</v>
          </cell>
          <cell r="G65" t="str">
            <v>01010</v>
          </cell>
          <cell r="H65">
            <v>5</v>
          </cell>
          <cell r="I65" t="str">
            <v>OURBAN</v>
          </cell>
          <cell r="J65" t="str">
            <v>OURBAN</v>
          </cell>
          <cell r="K65" t="str">
            <v>W</v>
          </cell>
          <cell r="L65" t="str">
            <v>37860</v>
          </cell>
          <cell r="M65">
            <v>0.76879999999999993</v>
          </cell>
          <cell r="N65">
            <v>0</v>
          </cell>
          <cell r="O65" t="str">
            <v>37860</v>
          </cell>
          <cell r="P65">
            <v>0.7700999999999999</v>
          </cell>
          <cell r="Q65">
            <v>0</v>
          </cell>
          <cell r="R65">
            <v>0.7700999999999999</v>
          </cell>
          <cell r="S65">
            <v>0</v>
          </cell>
          <cell r="X65">
            <v>1</v>
          </cell>
          <cell r="Y65">
            <v>0</v>
          </cell>
          <cell r="Z65">
            <v>0</v>
          </cell>
          <cell r="AA65">
            <v>131</v>
          </cell>
          <cell r="AB65">
            <v>90</v>
          </cell>
          <cell r="AC65">
            <v>0</v>
          </cell>
          <cell r="AD65">
            <v>0</v>
          </cell>
          <cell r="AE65">
            <v>0.14679999999999999</v>
          </cell>
          <cell r="AF65">
            <v>0</v>
          </cell>
          <cell r="AH65">
            <v>0</v>
          </cell>
          <cell r="AI65">
            <v>3.0173258261626312E-2</v>
          </cell>
          <cell r="AJ65">
            <v>0.24399999999999999</v>
          </cell>
          <cell r="AK65">
            <v>2.4999999999999998E-2</v>
          </cell>
          <cell r="AL65">
            <v>7</v>
          </cell>
          <cell r="AM65">
            <v>7</v>
          </cell>
          <cell r="AN65">
            <v>7</v>
          </cell>
          <cell r="AP65">
            <v>2942</v>
          </cell>
          <cell r="AQ65">
            <v>1.767934743555758</v>
          </cell>
          <cell r="AR65">
            <v>2900.6768999999954</v>
          </cell>
          <cell r="AS65">
            <v>1.7775571380012221</v>
          </cell>
          <cell r="AV65">
            <v>1.767318998719964</v>
          </cell>
          <cell r="AW65">
            <v>2905.3514999999961</v>
          </cell>
          <cell r="AX65">
            <v>1.7742816451391974</v>
          </cell>
          <cell r="BA65">
            <v>0.83620000000000005</v>
          </cell>
          <cell r="BB65">
            <v>0</v>
          </cell>
          <cell r="BC65">
            <v>1</v>
          </cell>
          <cell r="BD65">
            <v>7.8630361355788506E-3</v>
          </cell>
          <cell r="BE65">
            <v>1.6245544936862769E-2</v>
          </cell>
          <cell r="BF65">
            <v>0.45770129314599717</v>
          </cell>
          <cell r="BG65">
            <v>1.0023786663999998</v>
          </cell>
          <cell r="BH65">
            <v>0.99659999999999993</v>
          </cell>
        </row>
        <row r="66">
          <cell r="A66" t="str">
            <v>010101</v>
          </cell>
          <cell r="B66" t="str">
            <v>CITIZENS BAPTIST MEDICAL CENTER</v>
          </cell>
          <cell r="C66" t="str">
            <v xml:space="preserve">   01</v>
          </cell>
          <cell r="D66" t="str">
            <v xml:space="preserve">   01</v>
          </cell>
          <cell r="E66" t="str">
            <v xml:space="preserve">   01</v>
          </cell>
          <cell r="F66" t="str">
            <v>11500</v>
          </cell>
          <cell r="G66" t="str">
            <v>01600</v>
          </cell>
          <cell r="H66">
            <v>5</v>
          </cell>
          <cell r="I66" t="str">
            <v>RURAL</v>
          </cell>
          <cell r="J66" t="str">
            <v>OURBAN</v>
          </cell>
          <cell r="K66" t="str">
            <v>L</v>
          </cell>
          <cell r="L66" t="str">
            <v>13820</v>
          </cell>
          <cell r="M66">
            <v>0.8113999999999999</v>
          </cell>
          <cell r="N66">
            <v>0</v>
          </cell>
          <cell r="O66" t="str">
            <v>13820</v>
          </cell>
          <cell r="P66">
            <v>0.81279999999999997</v>
          </cell>
          <cell r="Q66">
            <v>0</v>
          </cell>
          <cell r="R66">
            <v>0.81279999999999997</v>
          </cell>
          <cell r="S66">
            <v>0</v>
          </cell>
          <cell r="T66" t="str">
            <v>LUGAR</v>
          </cell>
          <cell r="X66">
            <v>1</v>
          </cell>
          <cell r="Y66">
            <v>0</v>
          </cell>
          <cell r="Z66">
            <v>0</v>
          </cell>
          <cell r="AA66">
            <v>81</v>
          </cell>
          <cell r="AB66">
            <v>25</v>
          </cell>
          <cell r="AC66">
            <v>0</v>
          </cell>
          <cell r="AD66">
            <v>0</v>
          </cell>
          <cell r="AE66">
            <v>0.46037999999999996</v>
          </cell>
          <cell r="AF66">
            <v>0.03</v>
          </cell>
          <cell r="AG66">
            <v>1.0288479999999999E-4</v>
          </cell>
          <cell r="AH66">
            <v>773.17</v>
          </cell>
          <cell r="AI66">
            <v>0</v>
          </cell>
          <cell r="AJ66">
            <v>0.25299999999999995</v>
          </cell>
          <cell r="AK66">
            <v>1.4999999999999999E-2</v>
          </cell>
          <cell r="AL66">
            <v>7</v>
          </cell>
          <cell r="AM66">
            <v>7</v>
          </cell>
          <cell r="AN66">
            <v>7</v>
          </cell>
          <cell r="AP66">
            <v>966</v>
          </cell>
          <cell r="AQ66">
            <v>1.0986690707350788</v>
          </cell>
          <cell r="AR66">
            <v>932.97884999999781</v>
          </cell>
          <cell r="AS66">
            <v>1.1175225672877633</v>
          </cell>
          <cell r="AV66">
            <v>1.1029150356704709</v>
          </cell>
          <cell r="AW66">
            <v>933.88119999999776</v>
          </cell>
          <cell r="AX66">
            <v>1.1201679089026704</v>
          </cell>
          <cell r="BA66">
            <v>0.86770000000000003</v>
          </cell>
          <cell r="BB66">
            <v>0</v>
          </cell>
          <cell r="BC66">
            <v>1</v>
          </cell>
          <cell r="BD66">
            <v>1.0693187965451546E-3</v>
          </cell>
          <cell r="BE66">
            <v>5.038005145613022E-4</v>
          </cell>
          <cell r="BF66">
            <v>0.74178491411501113</v>
          </cell>
          <cell r="BG66">
            <v>0.9963343683</v>
          </cell>
          <cell r="BH66">
            <v>0.9978999999999999</v>
          </cell>
        </row>
        <row r="67">
          <cell r="A67" t="str">
            <v>010102</v>
          </cell>
          <cell r="B67" t="str">
            <v>J PAUL JONES HOSPITAL</v>
          </cell>
          <cell r="C67" t="str">
            <v xml:space="preserve">   01</v>
          </cell>
          <cell r="D67" t="str">
            <v xml:space="preserve">   01</v>
          </cell>
          <cell r="E67" t="str">
            <v xml:space="preserve">   01</v>
          </cell>
          <cell r="F67" t="str">
            <v xml:space="preserve">   01</v>
          </cell>
          <cell r="G67" t="str">
            <v>01650</v>
          </cell>
          <cell r="H67">
            <v>5</v>
          </cell>
          <cell r="I67" t="str">
            <v>RURAL</v>
          </cell>
          <cell r="J67" t="str">
            <v>RURAL</v>
          </cell>
          <cell r="K67" t="str">
            <v>N</v>
          </cell>
          <cell r="L67" t="str">
            <v xml:space="preserve">   01</v>
          </cell>
          <cell r="M67">
            <v>0.68969999999999998</v>
          </cell>
          <cell r="N67">
            <v>0</v>
          </cell>
          <cell r="O67" t="str">
            <v xml:space="preserve">   01</v>
          </cell>
          <cell r="P67">
            <v>0.68499999999999994</v>
          </cell>
          <cell r="Q67">
            <v>0</v>
          </cell>
          <cell r="R67">
            <v>0.6873999999999999</v>
          </cell>
          <cell r="S67">
            <v>0</v>
          </cell>
          <cell r="X67">
            <v>1</v>
          </cell>
          <cell r="Y67">
            <v>0</v>
          </cell>
          <cell r="Z67">
            <v>0</v>
          </cell>
          <cell r="AA67">
            <v>21</v>
          </cell>
          <cell r="AB67">
            <v>2</v>
          </cell>
          <cell r="AC67">
            <v>0</v>
          </cell>
          <cell r="AD67">
            <v>0</v>
          </cell>
          <cell r="AE67">
            <v>0.38814999999999994</v>
          </cell>
          <cell r="AF67">
            <v>0.03</v>
          </cell>
          <cell r="AG67">
            <v>4.8183999999999995E-6</v>
          </cell>
          <cell r="AH67">
            <v>342.26</v>
          </cell>
          <cell r="AI67">
            <v>0</v>
          </cell>
          <cell r="AJ67">
            <v>0.87</v>
          </cell>
          <cell r="AK67">
            <v>0.13599999999999998</v>
          </cell>
          <cell r="AL67">
            <v>16</v>
          </cell>
          <cell r="AM67">
            <v>16</v>
          </cell>
          <cell r="AN67">
            <v>16</v>
          </cell>
          <cell r="AO67">
            <v>2542.4179327363399</v>
          </cell>
          <cell r="AP67">
            <v>111</v>
          </cell>
          <cell r="AQ67">
            <v>0.88447537181224334</v>
          </cell>
          <cell r="AR67">
            <v>108.03839999999997</v>
          </cell>
          <cell r="AS67">
            <v>0.89393603603603455</v>
          </cell>
          <cell r="AV67">
            <v>0.88686076717503803</v>
          </cell>
          <cell r="AW67">
            <v>108.10309999999998</v>
          </cell>
          <cell r="AX67">
            <v>0.89631711711711559</v>
          </cell>
          <cell r="BA67">
            <v>0.77359999999999995</v>
          </cell>
          <cell r="BB67">
            <v>0</v>
          </cell>
          <cell r="BC67">
            <v>1</v>
          </cell>
          <cell r="BD67">
            <v>1.055931887819017E-2</v>
          </cell>
          <cell r="BE67">
            <v>3.8449650738703094E-2</v>
          </cell>
          <cell r="BF67">
            <v>0.51212938005390829</v>
          </cell>
          <cell r="BG67">
            <v>1</v>
          </cell>
          <cell r="BH67">
            <v>1</v>
          </cell>
        </row>
        <row r="68">
          <cell r="A68" t="str">
            <v>010103</v>
          </cell>
          <cell r="B68" t="str">
            <v>BAPTIST MEDICAL CENTER-PRINCETON</v>
          </cell>
          <cell r="C68" t="str">
            <v>13820</v>
          </cell>
          <cell r="D68" t="str">
            <v>13820</v>
          </cell>
          <cell r="E68" t="str">
            <v>13820</v>
          </cell>
          <cell r="F68" t="str">
            <v>13820</v>
          </cell>
          <cell r="G68" t="str">
            <v>01360</v>
          </cell>
          <cell r="H68">
            <v>5</v>
          </cell>
          <cell r="I68" t="str">
            <v>LURBAN</v>
          </cell>
          <cell r="J68" t="str">
            <v>LURBAN</v>
          </cell>
          <cell r="K68" t="str">
            <v>N</v>
          </cell>
          <cell r="L68" t="str">
            <v>13820</v>
          </cell>
          <cell r="M68">
            <v>0.8113999999999999</v>
          </cell>
          <cell r="N68">
            <v>0</v>
          </cell>
          <cell r="O68" t="str">
            <v>13820</v>
          </cell>
          <cell r="P68">
            <v>0.81279999999999997</v>
          </cell>
          <cell r="Q68">
            <v>0</v>
          </cell>
          <cell r="R68">
            <v>0.81279999999999997</v>
          </cell>
          <cell r="S68">
            <v>0</v>
          </cell>
          <cell r="X68">
            <v>1</v>
          </cell>
          <cell r="Y68">
            <v>0.14699999999999999</v>
          </cell>
          <cell r="Z68">
            <v>0.20179999999999998</v>
          </cell>
          <cell r="AA68">
            <v>268</v>
          </cell>
          <cell r="AB68">
            <v>192</v>
          </cell>
          <cell r="AC68">
            <v>7.7108368218920489E-2</v>
          </cell>
          <cell r="AD68">
            <v>5.8600719380607735E-2</v>
          </cell>
          <cell r="AE68">
            <v>0.23598999999999998</v>
          </cell>
          <cell r="AF68">
            <v>2.1710437499999995E-2</v>
          </cell>
          <cell r="AG68">
            <v>4.0710379999999997E-4</v>
          </cell>
          <cell r="AH68">
            <v>652.19999999999993</v>
          </cell>
          <cell r="AI68">
            <v>4.894822849713254E-2</v>
          </cell>
          <cell r="AJ68">
            <v>0.14699999999999999</v>
          </cell>
          <cell r="AK68">
            <v>7.9999999999999984E-3</v>
          </cell>
          <cell r="AL68">
            <v>0</v>
          </cell>
          <cell r="AM68">
            <v>0</v>
          </cell>
          <cell r="AN68">
            <v>0</v>
          </cell>
          <cell r="AP68">
            <v>4657</v>
          </cell>
          <cell r="AQ68">
            <v>1.819197995574247</v>
          </cell>
          <cell r="AR68">
            <v>4614.1151999999829</v>
          </cell>
          <cell r="AS68">
            <v>1.828357891346061</v>
          </cell>
          <cell r="AT68">
            <v>1.7548159393240472</v>
          </cell>
          <cell r="AU68">
            <v>3001.0644999999963</v>
          </cell>
          <cell r="AV68">
            <v>1.8242101868392926</v>
          </cell>
          <cell r="AW68">
            <v>4620.2631999999849</v>
          </cell>
          <cell r="AX68">
            <v>1.8298068928491897</v>
          </cell>
          <cell r="AY68">
            <v>1.7559339650994936</v>
          </cell>
          <cell r="AZ68">
            <v>3003.9587999999967</v>
          </cell>
          <cell r="BA68">
            <v>0.86770000000000003</v>
          </cell>
          <cell r="BB68">
            <v>0</v>
          </cell>
          <cell r="BC68">
            <v>1</v>
          </cell>
          <cell r="BD68">
            <v>1.9336749525034641E-2</v>
          </cell>
          <cell r="BE68">
            <v>7.6490241292454728E-3</v>
          </cell>
          <cell r="BF68">
            <v>0.74084753908348167</v>
          </cell>
          <cell r="BG68">
            <v>1.0016480081999999</v>
          </cell>
          <cell r="BH68">
            <v>1</v>
          </cell>
        </row>
        <row r="69">
          <cell r="A69" t="str">
            <v>010104</v>
          </cell>
          <cell r="B69" t="str">
            <v>TRINITY MEDICAL CENTER</v>
          </cell>
          <cell r="C69" t="str">
            <v>13820</v>
          </cell>
          <cell r="D69" t="str">
            <v>13820</v>
          </cell>
          <cell r="E69" t="str">
            <v>13820</v>
          </cell>
          <cell r="F69" t="str">
            <v>13820</v>
          </cell>
          <cell r="G69" t="str">
            <v>01360</v>
          </cell>
          <cell r="H69">
            <v>5</v>
          </cell>
          <cell r="I69" t="str">
            <v>LURBAN</v>
          </cell>
          <cell r="J69" t="str">
            <v>LURBAN</v>
          </cell>
          <cell r="K69" t="str">
            <v>N</v>
          </cell>
          <cell r="L69" t="str">
            <v>13820</v>
          </cell>
          <cell r="M69">
            <v>0.8113999999999999</v>
          </cell>
          <cell r="N69">
            <v>0</v>
          </cell>
          <cell r="O69" t="str">
            <v>13820</v>
          </cell>
          <cell r="P69">
            <v>0.81279999999999997</v>
          </cell>
          <cell r="Q69">
            <v>0</v>
          </cell>
          <cell r="R69">
            <v>0.81279999999999997</v>
          </cell>
          <cell r="S69">
            <v>0</v>
          </cell>
          <cell r="X69">
            <v>1</v>
          </cell>
          <cell r="Y69">
            <v>0.11579999999999999</v>
          </cell>
          <cell r="Z69">
            <v>0.2145</v>
          </cell>
          <cell r="AA69">
            <v>339</v>
          </cell>
          <cell r="AB69">
            <v>172</v>
          </cell>
          <cell r="AC69">
            <v>6.1257435504167845E-2</v>
          </cell>
          <cell r="AD69">
            <v>6.2401487637230968E-2</v>
          </cell>
          <cell r="AE69">
            <v>0.27484999999999998</v>
          </cell>
          <cell r="AF69">
            <v>2.9725312499999997E-2</v>
          </cell>
          <cell r="AG69">
            <v>4.3201739999999995E-4</v>
          </cell>
          <cell r="AH69">
            <v>767.09999999999991</v>
          </cell>
          <cell r="AI69">
            <v>5.7235122091014112E-2</v>
          </cell>
          <cell r="AJ69">
            <v>0.124</v>
          </cell>
          <cell r="AK69">
            <v>6.9999999999999993E-3</v>
          </cell>
          <cell r="AL69">
            <v>0</v>
          </cell>
          <cell r="AM69">
            <v>0</v>
          </cell>
          <cell r="AN69">
            <v>0</v>
          </cell>
          <cell r="AP69">
            <v>3831</v>
          </cell>
          <cell r="AQ69">
            <v>1.6864076379331592</v>
          </cell>
          <cell r="AR69">
            <v>3810.2178499999973</v>
          </cell>
          <cell r="AS69">
            <v>1.6939209605845083</v>
          </cell>
          <cell r="AT69">
            <v>1.6482671908295545</v>
          </cell>
          <cell r="AU69">
            <v>1613.5441499999988</v>
          </cell>
          <cell r="AV69">
            <v>1.6892082662114669</v>
          </cell>
          <cell r="AW69">
            <v>3812.5420999999978</v>
          </cell>
          <cell r="AX69">
            <v>1.6957621247713952</v>
          </cell>
          <cell r="AY69">
            <v>1.6503843632450295</v>
          </cell>
          <cell r="AZ69">
            <v>1614.1609999999989</v>
          </cell>
          <cell r="BA69">
            <v>0.86770000000000003</v>
          </cell>
          <cell r="BB69">
            <v>0</v>
          </cell>
          <cell r="BC69">
            <v>1</v>
          </cell>
          <cell r="BD69">
            <v>5.6993782990618531E-2</v>
          </cell>
          <cell r="BE69">
            <v>3.1266900611170323E-2</v>
          </cell>
          <cell r="BF69">
            <v>0.46277741361550706</v>
          </cell>
          <cell r="BG69">
            <v>1.0072994791999998</v>
          </cell>
          <cell r="BH69">
            <v>0.995</v>
          </cell>
        </row>
        <row r="70">
          <cell r="A70" t="str">
            <v>010108</v>
          </cell>
          <cell r="B70" t="str">
            <v>PRATTVILLE BAPTIST HOSPITAL</v>
          </cell>
          <cell r="C70" t="str">
            <v>33860</v>
          </cell>
          <cell r="D70" t="str">
            <v>33860</v>
          </cell>
          <cell r="E70" t="str">
            <v>33860</v>
          </cell>
          <cell r="F70" t="str">
            <v>33860</v>
          </cell>
          <cell r="G70" t="str">
            <v>01000</v>
          </cell>
          <cell r="H70">
            <v>5</v>
          </cell>
          <cell r="I70" t="str">
            <v>OURBAN</v>
          </cell>
          <cell r="J70" t="str">
            <v>OURBAN</v>
          </cell>
          <cell r="K70" t="str">
            <v>N</v>
          </cell>
          <cell r="L70" t="str">
            <v>33860</v>
          </cell>
          <cell r="M70">
            <v>0.75829999999999997</v>
          </cell>
          <cell r="N70">
            <v>0</v>
          </cell>
          <cell r="O70" t="str">
            <v>33860</v>
          </cell>
          <cell r="P70">
            <v>0.75959999999999994</v>
          </cell>
          <cell r="Q70">
            <v>0</v>
          </cell>
          <cell r="R70">
            <v>0.75959999999999994</v>
          </cell>
          <cell r="S70">
            <v>0</v>
          </cell>
          <cell r="X70">
            <v>1</v>
          </cell>
          <cell r="Y70">
            <v>0</v>
          </cell>
          <cell r="Z70">
            <v>0</v>
          </cell>
          <cell r="AA70">
            <v>56</v>
          </cell>
          <cell r="AB70">
            <v>27</v>
          </cell>
          <cell r="AC70">
            <v>0</v>
          </cell>
          <cell r="AD70">
            <v>0</v>
          </cell>
          <cell r="AE70">
            <v>0.19466999999999998</v>
          </cell>
          <cell r="AF70">
            <v>1.3508875E-2</v>
          </cell>
          <cell r="AG70">
            <v>3.94236E-5</v>
          </cell>
          <cell r="AH70">
            <v>336.36999999999995</v>
          </cell>
          <cell r="AI70">
            <v>0</v>
          </cell>
          <cell r="AJ70">
            <v>0.17799999999999999</v>
          </cell>
          <cell r="AK70">
            <v>8.9999999999999993E-3</v>
          </cell>
          <cell r="AL70">
            <v>0</v>
          </cell>
          <cell r="AM70">
            <v>0</v>
          </cell>
          <cell r="AN70">
            <v>0</v>
          </cell>
          <cell r="AP70">
            <v>991</v>
          </cell>
          <cell r="AQ70">
            <v>1.2102944826421169</v>
          </cell>
          <cell r="AR70">
            <v>969.21209999999758</v>
          </cell>
          <cell r="AS70">
            <v>1.2215643794147084</v>
          </cell>
          <cell r="AV70">
            <v>1.2070344458577142</v>
          </cell>
          <cell r="AW70">
            <v>970.15699999999765</v>
          </cell>
          <cell r="AX70">
            <v>1.2182996972754585</v>
          </cell>
          <cell r="BA70">
            <v>0.82840000000000003</v>
          </cell>
          <cell r="BB70">
            <v>0</v>
          </cell>
          <cell r="BC70">
            <v>1</v>
          </cell>
          <cell r="BD70">
            <v>2.8959271920157787E-3</v>
          </cell>
          <cell r="BE70">
            <v>9.8186531469012742E-4</v>
          </cell>
          <cell r="BF70">
            <v>0.42012914093206061</v>
          </cell>
          <cell r="BG70">
            <v>0.99829326559999998</v>
          </cell>
          <cell r="BH70">
            <v>0.98569999999999991</v>
          </cell>
        </row>
        <row r="71">
          <cell r="A71" t="str">
            <v>010109</v>
          </cell>
          <cell r="B71" t="str">
            <v>PICKENS COUNTY MEDICAL CENTER</v>
          </cell>
          <cell r="C71" t="str">
            <v>46220</v>
          </cell>
          <cell r="D71" t="str">
            <v xml:space="preserve">   01</v>
          </cell>
          <cell r="E71" t="str">
            <v>46220</v>
          </cell>
          <cell r="F71" t="str">
            <v>46220</v>
          </cell>
          <cell r="G71" t="str">
            <v>01530</v>
          </cell>
          <cell r="H71">
            <v>5</v>
          </cell>
          <cell r="I71" t="str">
            <v>OURBAN</v>
          </cell>
          <cell r="J71" t="str">
            <v>OURBAN</v>
          </cell>
          <cell r="K71" t="str">
            <v>N</v>
          </cell>
          <cell r="L71" t="str">
            <v xml:space="preserve">   01</v>
          </cell>
          <cell r="M71">
            <v>0.68969999999999998</v>
          </cell>
          <cell r="N71">
            <v>0</v>
          </cell>
          <cell r="O71" t="str">
            <v>46220</v>
          </cell>
          <cell r="P71">
            <v>0.85539999999999994</v>
          </cell>
          <cell r="Q71">
            <v>0</v>
          </cell>
          <cell r="R71">
            <v>0.85539999999999994</v>
          </cell>
          <cell r="S71">
            <v>0</v>
          </cell>
          <cell r="X71">
            <v>1</v>
          </cell>
          <cell r="Y71">
            <v>0</v>
          </cell>
          <cell r="Z71">
            <v>0</v>
          </cell>
          <cell r="AA71">
            <v>40</v>
          </cell>
          <cell r="AB71">
            <v>11</v>
          </cell>
          <cell r="AC71">
            <v>0</v>
          </cell>
          <cell r="AD71">
            <v>0</v>
          </cell>
          <cell r="AE71">
            <v>0.29023999999999994</v>
          </cell>
          <cell r="AF71">
            <v>0.03</v>
          </cell>
          <cell r="AH71">
            <v>0</v>
          </cell>
          <cell r="AI71">
            <v>0</v>
          </cell>
          <cell r="AJ71">
            <v>0.41799999999999998</v>
          </cell>
          <cell r="AK71">
            <v>4.7999999999999994E-2</v>
          </cell>
          <cell r="AL71">
            <v>16</v>
          </cell>
          <cell r="AM71">
            <v>16</v>
          </cell>
          <cell r="AN71">
            <v>16</v>
          </cell>
          <cell r="AO71">
            <v>7372.1791691071912</v>
          </cell>
          <cell r="AP71">
            <v>419</v>
          </cell>
          <cell r="AQ71">
            <v>1.0737822373015313</v>
          </cell>
          <cell r="AR71">
            <v>407.89494999999948</v>
          </cell>
          <cell r="AS71">
            <v>1.0843792362768387</v>
          </cell>
          <cell r="AV71">
            <v>1.0739384307290099</v>
          </cell>
          <cell r="AW71">
            <v>408.16659999999939</v>
          </cell>
          <cell r="AX71">
            <v>1.0841634844868608</v>
          </cell>
          <cell r="BA71">
            <v>0.89859999999999995</v>
          </cell>
          <cell r="BB71">
            <v>0</v>
          </cell>
          <cell r="BC71">
            <v>1</v>
          </cell>
          <cell r="BD71">
            <v>1.1463054679410487E-2</v>
          </cell>
          <cell r="BE71">
            <v>2.145761615414828E-2</v>
          </cell>
          <cell r="BF71">
            <v>0.60865743792573057</v>
          </cell>
          <cell r="BG71">
            <v>1</v>
          </cell>
          <cell r="BH71">
            <v>0.99549999999999994</v>
          </cell>
        </row>
        <row r="72">
          <cell r="A72" t="str">
            <v>010110</v>
          </cell>
          <cell r="B72" t="str">
            <v>BULLOCK COUNTY HOSPITAL</v>
          </cell>
          <cell r="C72" t="str">
            <v xml:space="preserve">   01</v>
          </cell>
          <cell r="D72" t="str">
            <v xml:space="preserve">   01</v>
          </cell>
          <cell r="E72" t="str">
            <v xml:space="preserve">   01</v>
          </cell>
          <cell r="F72" t="str">
            <v xml:space="preserve">   01</v>
          </cell>
          <cell r="G72" t="str">
            <v>01050</v>
          </cell>
          <cell r="H72">
            <v>5</v>
          </cell>
          <cell r="I72" t="str">
            <v>RURAL</v>
          </cell>
          <cell r="J72" t="str">
            <v>RURAL</v>
          </cell>
          <cell r="K72" t="str">
            <v>N</v>
          </cell>
          <cell r="L72" t="str">
            <v xml:space="preserve">   01</v>
          </cell>
          <cell r="M72">
            <v>0.68969999999999998</v>
          </cell>
          <cell r="N72">
            <v>0</v>
          </cell>
          <cell r="O72" t="str">
            <v xml:space="preserve">   01</v>
          </cell>
          <cell r="P72">
            <v>0.68499999999999994</v>
          </cell>
          <cell r="Q72">
            <v>0</v>
          </cell>
          <cell r="R72">
            <v>0.69959999999999989</v>
          </cell>
          <cell r="S72">
            <v>0</v>
          </cell>
          <cell r="V72" t="str">
            <v>YES</v>
          </cell>
          <cell r="W72">
            <v>1.2199999999999999E-2</v>
          </cell>
          <cell r="X72">
            <v>1</v>
          </cell>
          <cell r="Y72">
            <v>0</v>
          </cell>
          <cell r="Z72">
            <v>0</v>
          </cell>
          <cell r="AA72">
            <v>30</v>
          </cell>
          <cell r="AB72">
            <v>12</v>
          </cell>
          <cell r="AC72">
            <v>0</v>
          </cell>
          <cell r="AD72">
            <v>0</v>
          </cell>
          <cell r="AE72">
            <v>0.49818999999999997</v>
          </cell>
          <cell r="AF72">
            <v>0.03</v>
          </cell>
          <cell r="AG72">
            <v>4.3831399999999995E-5</v>
          </cell>
          <cell r="AH72">
            <v>839.42</v>
          </cell>
          <cell r="AI72">
            <v>0</v>
          </cell>
          <cell r="AJ72">
            <v>0.433</v>
          </cell>
          <cell r="AK72">
            <v>3.4999999999999996E-2</v>
          </cell>
          <cell r="AL72">
            <v>16</v>
          </cell>
          <cell r="AM72">
            <v>16</v>
          </cell>
          <cell r="AN72">
            <v>16</v>
          </cell>
          <cell r="AO72">
            <v>2488.7860914701469</v>
          </cell>
          <cell r="AP72">
            <v>328</v>
          </cell>
          <cell r="AQ72">
            <v>0.98814883673338161</v>
          </cell>
          <cell r="AR72">
            <v>319.57849999999974</v>
          </cell>
          <cell r="AS72">
            <v>0.99391615853658133</v>
          </cell>
          <cell r="AV72">
            <v>0.99868073126583745</v>
          </cell>
          <cell r="AW72">
            <v>318.0566999999993</v>
          </cell>
          <cell r="AX72">
            <v>1.0056582317073126</v>
          </cell>
          <cell r="BA72">
            <v>0.78300000000000003</v>
          </cell>
          <cell r="BB72">
            <v>0</v>
          </cell>
          <cell r="BC72">
            <v>1</v>
          </cell>
          <cell r="BD72">
            <v>0</v>
          </cell>
          <cell r="BE72">
            <v>0</v>
          </cell>
          <cell r="BF72">
            <v>0.42326221610461112</v>
          </cell>
          <cell r="BG72">
            <v>1</v>
          </cell>
          <cell r="BH72">
            <v>1</v>
          </cell>
        </row>
        <row r="73">
          <cell r="A73" t="str">
            <v>010112</v>
          </cell>
          <cell r="B73" t="str">
            <v>BRYAN W WHITFIELD MEM HOSP INC</v>
          </cell>
          <cell r="C73" t="str">
            <v xml:space="preserve">   01</v>
          </cell>
          <cell r="D73" t="str">
            <v xml:space="preserve">   01</v>
          </cell>
          <cell r="E73" t="str">
            <v xml:space="preserve">   01</v>
          </cell>
          <cell r="F73" t="str">
            <v xml:space="preserve">   01</v>
          </cell>
          <cell r="G73" t="str">
            <v>01450</v>
          </cell>
          <cell r="H73">
            <v>5</v>
          </cell>
          <cell r="I73" t="str">
            <v>RURAL</v>
          </cell>
          <cell r="J73" t="str">
            <v>RURAL</v>
          </cell>
          <cell r="K73" t="str">
            <v>N</v>
          </cell>
          <cell r="L73" t="str">
            <v xml:space="preserve">   01</v>
          </cell>
          <cell r="M73">
            <v>0.68969999999999998</v>
          </cell>
          <cell r="N73">
            <v>0</v>
          </cell>
          <cell r="O73" t="str">
            <v xml:space="preserve">   01</v>
          </cell>
          <cell r="P73">
            <v>0.68499999999999994</v>
          </cell>
          <cell r="Q73">
            <v>0</v>
          </cell>
          <cell r="R73">
            <v>0.6873999999999999</v>
          </cell>
          <cell r="S73">
            <v>0</v>
          </cell>
          <cell r="X73">
            <v>1</v>
          </cell>
          <cell r="Y73">
            <v>0</v>
          </cell>
          <cell r="Z73">
            <v>0</v>
          </cell>
          <cell r="AA73">
            <v>89</v>
          </cell>
          <cell r="AB73">
            <v>34</v>
          </cell>
          <cell r="AC73">
            <v>0</v>
          </cell>
          <cell r="AD73">
            <v>0</v>
          </cell>
          <cell r="AE73">
            <v>0.58992999999999995</v>
          </cell>
          <cell r="AF73">
            <v>0.03</v>
          </cell>
          <cell r="AG73">
            <v>1.5591499999999999E-4</v>
          </cell>
          <cell r="AH73">
            <v>918.63</v>
          </cell>
          <cell r="AI73">
            <v>0</v>
          </cell>
          <cell r="AJ73">
            <v>0.48899999999999999</v>
          </cell>
          <cell r="AK73">
            <v>2.8999999999999998E-2</v>
          </cell>
          <cell r="AL73">
            <v>16</v>
          </cell>
          <cell r="AM73">
            <v>16</v>
          </cell>
          <cell r="AN73">
            <v>16</v>
          </cell>
          <cell r="AO73">
            <v>4980.5274068467988</v>
          </cell>
          <cell r="AP73">
            <v>1155</v>
          </cell>
          <cell r="AQ73">
            <v>0.93582353160861831</v>
          </cell>
          <cell r="AR73">
            <v>1128.8798999999967</v>
          </cell>
          <cell r="AS73">
            <v>0.94166450216448538</v>
          </cell>
          <cell r="AV73">
            <v>0.94553942019073833</v>
          </cell>
          <cell r="AW73">
            <v>1126.6601999999971</v>
          </cell>
          <cell r="AX73">
            <v>0.95214181818180044</v>
          </cell>
          <cell r="BA73">
            <v>0.77359999999999995</v>
          </cell>
          <cell r="BB73">
            <v>0</v>
          </cell>
          <cell r="BC73">
            <v>1</v>
          </cell>
          <cell r="BD73">
            <v>4.4423282373279548E-3</v>
          </cell>
          <cell r="BE73">
            <v>3.5773466119119269E-3</v>
          </cell>
          <cell r="BF73">
            <v>0.45337114051669813</v>
          </cell>
          <cell r="BG73">
            <v>0.9927398141999999</v>
          </cell>
          <cell r="BH73">
            <v>0.998</v>
          </cell>
        </row>
        <row r="74">
          <cell r="A74" t="str">
            <v>010113</v>
          </cell>
          <cell r="B74" t="str">
            <v>MOBILE INFIRMARY</v>
          </cell>
          <cell r="C74" t="str">
            <v>33660</v>
          </cell>
          <cell r="D74" t="str">
            <v>33660</v>
          </cell>
          <cell r="E74" t="str">
            <v>33660</v>
          </cell>
          <cell r="F74" t="str">
            <v>33660</v>
          </cell>
          <cell r="G74" t="str">
            <v>01480</v>
          </cell>
          <cell r="H74">
            <v>5</v>
          </cell>
          <cell r="I74" t="str">
            <v>OURBAN</v>
          </cell>
          <cell r="J74" t="str">
            <v>OURBAN</v>
          </cell>
          <cell r="K74" t="str">
            <v>N</v>
          </cell>
          <cell r="L74" t="str">
            <v>33660</v>
          </cell>
          <cell r="M74">
            <v>0.75569999999999993</v>
          </cell>
          <cell r="N74">
            <v>0</v>
          </cell>
          <cell r="O74" t="str">
            <v>33660</v>
          </cell>
          <cell r="P74">
            <v>0.7569999999999999</v>
          </cell>
          <cell r="Q74">
            <v>0</v>
          </cell>
          <cell r="R74">
            <v>0.7569999999999999</v>
          </cell>
          <cell r="S74">
            <v>0</v>
          </cell>
          <cell r="X74">
            <v>1</v>
          </cell>
          <cell r="Y74">
            <v>1.9799999999999998E-2</v>
          </cell>
          <cell r="Z74">
            <v>3.3199999999999993E-2</v>
          </cell>
          <cell r="AA74">
            <v>605</v>
          </cell>
          <cell r="AB74">
            <v>365</v>
          </cell>
          <cell r="AC74">
            <v>1.0762544297608343E-2</v>
          </cell>
          <cell r="AD74">
            <v>9.4130668442644616E-3</v>
          </cell>
          <cell r="AE74">
            <v>0.27340999999999999</v>
          </cell>
          <cell r="AF74">
            <v>2.9428312499999994E-2</v>
          </cell>
          <cell r="AG74">
            <v>8.2636329999999998E-4</v>
          </cell>
          <cell r="AH74">
            <v>680.05</v>
          </cell>
          <cell r="AI74">
            <v>5.6926877273690835E-2</v>
          </cell>
          <cell r="AJ74">
            <v>0.28799999999999998</v>
          </cell>
          <cell r="AK74">
            <v>1.5999999999999997E-2</v>
          </cell>
          <cell r="AL74">
            <v>0</v>
          </cell>
          <cell r="AM74">
            <v>0</v>
          </cell>
          <cell r="AN74">
            <v>0</v>
          </cell>
          <cell r="AP74">
            <v>8802</v>
          </cell>
          <cell r="AQ74">
            <v>1.7367965742362992</v>
          </cell>
          <cell r="AR74">
            <v>8717.2088999999087</v>
          </cell>
          <cell r="AS74">
            <v>1.7449689729603499</v>
          </cell>
          <cell r="AT74">
            <v>1.6959604810765407</v>
          </cell>
          <cell r="AU74">
            <v>4239.2361999999903</v>
          </cell>
          <cell r="AV74">
            <v>1.7398294819216651</v>
          </cell>
          <cell r="AW74">
            <v>8723.6825999999255</v>
          </cell>
          <cell r="AX74">
            <v>1.746057577822872</v>
          </cell>
          <cell r="AY74">
            <v>1.700165961085816</v>
          </cell>
          <cell r="AZ74">
            <v>4242.3594999999905</v>
          </cell>
          <cell r="BA74">
            <v>0.82640000000000002</v>
          </cell>
          <cell r="BB74">
            <v>0</v>
          </cell>
          <cell r="BC74">
            <v>1</v>
          </cell>
          <cell r="BD74">
            <v>3.8549904675636702E-2</v>
          </cell>
          <cell r="BE74">
            <v>2.0567758180056135E-2</v>
          </cell>
          <cell r="BF74">
            <v>0.42208225901649526</v>
          </cell>
          <cell r="BG74">
            <v>1.0007314117999999</v>
          </cell>
          <cell r="BH74">
            <v>0.99019999999999997</v>
          </cell>
        </row>
        <row r="75">
          <cell r="A75" t="str">
            <v>010114</v>
          </cell>
          <cell r="B75" t="str">
            <v>MEDICAL WEST, AN AFFILIATE OF UAB HEALTH SYSTEM</v>
          </cell>
          <cell r="C75" t="str">
            <v>13820</v>
          </cell>
          <cell r="D75" t="str">
            <v>13820</v>
          </cell>
          <cell r="E75" t="str">
            <v>13820</v>
          </cell>
          <cell r="F75" t="str">
            <v>13820</v>
          </cell>
          <cell r="G75" t="str">
            <v>01360</v>
          </cell>
          <cell r="H75">
            <v>5</v>
          </cell>
          <cell r="I75" t="str">
            <v>LURBAN</v>
          </cell>
          <cell r="J75" t="str">
            <v>LURBAN</v>
          </cell>
          <cell r="K75" t="str">
            <v>N</v>
          </cell>
          <cell r="L75" t="str">
            <v>13820</v>
          </cell>
          <cell r="M75">
            <v>0.8113999999999999</v>
          </cell>
          <cell r="N75">
            <v>0</v>
          </cell>
          <cell r="O75" t="str">
            <v>13820</v>
          </cell>
          <cell r="P75">
            <v>0.81279999999999997</v>
          </cell>
          <cell r="Q75">
            <v>0</v>
          </cell>
          <cell r="R75">
            <v>0.81279999999999997</v>
          </cell>
          <cell r="S75">
            <v>0</v>
          </cell>
          <cell r="X75">
            <v>1</v>
          </cell>
          <cell r="Y75">
            <v>0</v>
          </cell>
          <cell r="Z75">
            <v>0</v>
          </cell>
          <cell r="AA75">
            <v>190</v>
          </cell>
          <cell r="AB75">
            <v>96</v>
          </cell>
          <cell r="AC75">
            <v>0</v>
          </cell>
          <cell r="AD75">
            <v>0</v>
          </cell>
          <cell r="AE75">
            <v>0.29032999999999998</v>
          </cell>
          <cell r="AF75">
            <v>3.2918062499999991E-2</v>
          </cell>
          <cell r="AG75">
            <v>2.145851E-4</v>
          </cell>
          <cell r="AH75">
            <v>776.53</v>
          </cell>
          <cell r="AI75">
            <v>6.0554436838141434E-2</v>
          </cell>
          <cell r="AJ75">
            <v>0.187</v>
          </cell>
          <cell r="AK75">
            <v>1.4999999999999999E-2</v>
          </cell>
          <cell r="AL75">
            <v>0</v>
          </cell>
          <cell r="AM75">
            <v>0</v>
          </cell>
          <cell r="AN75">
            <v>0</v>
          </cell>
          <cell r="AP75">
            <v>1877</v>
          </cell>
          <cell r="AQ75">
            <v>1.5407945589287568</v>
          </cell>
          <cell r="AR75">
            <v>1859.8322999999975</v>
          </cell>
          <cell r="AS75">
            <v>1.5487729355354032</v>
          </cell>
          <cell r="AV75">
            <v>1.538427959666165</v>
          </cell>
          <cell r="AW75">
            <v>1860.533299999998</v>
          </cell>
          <cell r="AX75">
            <v>1.5457664890782918</v>
          </cell>
          <cell r="BA75">
            <v>0.86770000000000003</v>
          </cell>
          <cell r="BB75">
            <v>0</v>
          </cell>
          <cell r="BC75">
            <v>1</v>
          </cell>
          <cell r="BD75">
            <v>7.6063595744760449E-3</v>
          </cell>
          <cell r="BE75">
            <v>8.9900070685113576E-3</v>
          </cell>
          <cell r="BF75">
            <v>0.33996023856858842</v>
          </cell>
          <cell r="BG75">
            <v>0.99957650049999991</v>
          </cell>
          <cell r="BH75">
            <v>0.996</v>
          </cell>
        </row>
        <row r="76">
          <cell r="A76" t="str">
            <v>010118</v>
          </cell>
          <cell r="B76" t="str">
            <v>VAUGHAN REGIONAL MEDICAL CENTER PARKWAY CAMPUS</v>
          </cell>
          <cell r="C76" t="str">
            <v xml:space="preserve">   01</v>
          </cell>
          <cell r="D76" t="str">
            <v xml:space="preserve">   01</v>
          </cell>
          <cell r="E76" t="str">
            <v xml:space="preserve">   01</v>
          </cell>
          <cell r="F76" t="str">
            <v xml:space="preserve">   01</v>
          </cell>
          <cell r="G76" t="str">
            <v>01230</v>
          </cell>
          <cell r="H76">
            <v>5</v>
          </cell>
          <cell r="I76" t="str">
            <v>RURAL</v>
          </cell>
          <cell r="J76" t="str">
            <v>RURAL</v>
          </cell>
          <cell r="K76" t="str">
            <v>W</v>
          </cell>
          <cell r="L76" t="str">
            <v>46220</v>
          </cell>
          <cell r="M76">
            <v>0.80669999999999997</v>
          </cell>
          <cell r="N76">
            <v>0</v>
          </cell>
          <cell r="O76" t="str">
            <v>46220</v>
          </cell>
          <cell r="P76">
            <v>0.80549999999999999</v>
          </cell>
          <cell r="Q76">
            <v>0</v>
          </cell>
          <cell r="R76">
            <v>0.80609999999999993</v>
          </cell>
          <cell r="S76">
            <v>0</v>
          </cell>
          <cell r="X76">
            <v>1</v>
          </cell>
          <cell r="Y76">
            <v>7.5499999999999998E-2</v>
          </cell>
          <cell r="Z76">
            <v>0.21869999999999998</v>
          </cell>
          <cell r="AA76">
            <v>163</v>
          </cell>
          <cell r="AB76">
            <v>58</v>
          </cell>
          <cell r="AC76">
            <v>4.0387921870450864E-2</v>
          </cell>
          <cell r="AD76">
            <v>6.3661434898887315E-2</v>
          </cell>
          <cell r="AE76">
            <v>0.61491999999999991</v>
          </cell>
          <cell r="AF76">
            <v>9.9864749999999988E-2</v>
          </cell>
          <cell r="AG76">
            <v>3.0446549999999997E-4</v>
          </cell>
          <cell r="AH76">
            <v>902.84999999999991</v>
          </cell>
          <cell r="AI76">
            <v>0</v>
          </cell>
          <cell r="AJ76">
            <v>0.16299999999999998</v>
          </cell>
          <cell r="AK76">
            <v>1.0999999999999999E-2</v>
          </cell>
          <cell r="AL76">
            <v>17</v>
          </cell>
          <cell r="AM76">
            <v>17</v>
          </cell>
          <cell r="AN76">
            <v>17</v>
          </cell>
          <cell r="AO76">
            <v>4833.2637239637443</v>
          </cell>
          <cell r="AP76">
            <v>2338</v>
          </cell>
          <cell r="AQ76">
            <v>1.4312732858909569</v>
          </cell>
          <cell r="AR76">
            <v>2264.2214999999924</v>
          </cell>
          <cell r="AS76">
            <v>1.4482818648417195</v>
          </cell>
          <cell r="AT76">
            <v>1.4509333421617401</v>
          </cell>
          <cell r="AU76">
            <v>266.94099999999986</v>
          </cell>
          <cell r="AV76">
            <v>1.4318110826810548</v>
          </cell>
          <cell r="AW76">
            <v>2265.9525999999923</v>
          </cell>
          <cell r="AX76">
            <v>1.4480591103507015</v>
          </cell>
          <cell r="AY76">
            <v>1.4497551765138457</v>
          </cell>
          <cell r="AZ76">
            <v>267.27929999999986</v>
          </cell>
          <cell r="BA76">
            <v>0.86280000000000001</v>
          </cell>
          <cell r="BB76">
            <v>0</v>
          </cell>
          <cell r="BC76">
            <v>1</v>
          </cell>
          <cell r="BD76">
            <v>5.6482215328644914E-3</v>
          </cell>
          <cell r="BE76">
            <v>5.1022182031752131E-3</v>
          </cell>
          <cell r="BF76">
            <v>0.34115223362729502</v>
          </cell>
          <cell r="BG76">
            <v>1.0023472402</v>
          </cell>
          <cell r="BH76">
            <v>0.99039999999999995</v>
          </cell>
        </row>
        <row r="77">
          <cell r="A77" t="str">
            <v>010120</v>
          </cell>
          <cell r="B77" t="str">
            <v>MONROE COUNTY HOSPITAL</v>
          </cell>
          <cell r="C77" t="str">
            <v xml:space="preserve">   01</v>
          </cell>
          <cell r="D77" t="str">
            <v xml:space="preserve">   01</v>
          </cell>
          <cell r="E77" t="str">
            <v xml:space="preserve">   01</v>
          </cell>
          <cell r="F77" t="str">
            <v xml:space="preserve">   01</v>
          </cell>
          <cell r="G77" t="str">
            <v>01490</v>
          </cell>
          <cell r="H77">
            <v>5</v>
          </cell>
          <cell r="I77" t="str">
            <v>RURAL</v>
          </cell>
          <cell r="J77" t="str">
            <v>RURAL</v>
          </cell>
          <cell r="K77" t="str">
            <v>N</v>
          </cell>
          <cell r="L77" t="str">
            <v xml:space="preserve">   01</v>
          </cell>
          <cell r="M77">
            <v>0.68969999999999998</v>
          </cell>
          <cell r="N77">
            <v>0</v>
          </cell>
          <cell r="O77" t="str">
            <v xml:space="preserve">   01</v>
          </cell>
          <cell r="P77">
            <v>0.68499999999999994</v>
          </cell>
          <cell r="Q77">
            <v>0</v>
          </cell>
          <cell r="R77">
            <v>0.6873999999999999</v>
          </cell>
          <cell r="S77">
            <v>0</v>
          </cell>
          <cell r="X77">
            <v>1</v>
          </cell>
          <cell r="Y77">
            <v>0</v>
          </cell>
          <cell r="Z77">
            <v>0</v>
          </cell>
          <cell r="AA77">
            <v>94</v>
          </cell>
          <cell r="AB77">
            <v>12</v>
          </cell>
          <cell r="AC77">
            <v>0</v>
          </cell>
          <cell r="AD77">
            <v>0</v>
          </cell>
          <cell r="AE77">
            <v>0.37150999999999995</v>
          </cell>
          <cell r="AF77">
            <v>0.03</v>
          </cell>
          <cell r="AG77">
            <v>4.1641199999999997E-5</v>
          </cell>
          <cell r="AH77">
            <v>531.93999999999994</v>
          </cell>
          <cell r="AI77">
            <v>0</v>
          </cell>
          <cell r="AJ77">
            <v>0.36299999999999999</v>
          </cell>
          <cell r="AK77">
            <v>2.8999999999999998E-2</v>
          </cell>
          <cell r="AL77">
            <v>16</v>
          </cell>
          <cell r="AM77">
            <v>16</v>
          </cell>
          <cell r="AN77">
            <v>16</v>
          </cell>
          <cell r="AO77">
            <v>4260.2388433183251</v>
          </cell>
          <cell r="AP77">
            <v>487</v>
          </cell>
          <cell r="AQ77">
            <v>0.97590308767925271</v>
          </cell>
          <cell r="AR77">
            <v>469.61159999999921</v>
          </cell>
          <cell r="AS77">
            <v>0.98532895277206023</v>
          </cell>
          <cell r="AV77">
            <v>0.97640157547549278</v>
          </cell>
          <cell r="AW77">
            <v>470.20089999999919</v>
          </cell>
          <cell r="AX77">
            <v>0.98558234086241003</v>
          </cell>
          <cell r="BA77">
            <v>0.77359999999999995</v>
          </cell>
          <cell r="BB77">
            <v>0</v>
          </cell>
          <cell r="BC77">
            <v>1</v>
          </cell>
          <cell r="BD77">
            <v>8.4138532477663229E-4</v>
          </cell>
          <cell r="BE77">
            <v>2.2332616405590765E-3</v>
          </cell>
          <cell r="BF77">
            <v>0.42732166890982498</v>
          </cell>
          <cell r="BG77">
            <v>1.0052659447999999</v>
          </cell>
          <cell r="BH77">
            <v>1</v>
          </cell>
        </row>
        <row r="78">
          <cell r="A78" t="str">
            <v>010125</v>
          </cell>
          <cell r="B78" t="str">
            <v>LAKELAND COMMUNITY HOSPITAL</v>
          </cell>
          <cell r="C78" t="str">
            <v xml:space="preserve">   01</v>
          </cell>
          <cell r="D78" t="str">
            <v xml:space="preserve">   01</v>
          </cell>
          <cell r="E78" t="str">
            <v xml:space="preserve">   01</v>
          </cell>
          <cell r="F78" t="str">
            <v xml:space="preserve">   01</v>
          </cell>
          <cell r="G78" t="str">
            <v>01660</v>
          </cell>
          <cell r="H78">
            <v>5</v>
          </cell>
          <cell r="I78" t="str">
            <v>RURAL</v>
          </cell>
          <cell r="J78" t="str">
            <v>RURAL</v>
          </cell>
          <cell r="K78" t="str">
            <v>N</v>
          </cell>
          <cell r="L78" t="str">
            <v xml:space="preserve">   01</v>
          </cell>
          <cell r="M78">
            <v>0.68969999999999998</v>
          </cell>
          <cell r="N78">
            <v>0</v>
          </cell>
          <cell r="O78" t="str">
            <v xml:space="preserve">   01</v>
          </cell>
          <cell r="P78">
            <v>0.68499999999999994</v>
          </cell>
          <cell r="Q78">
            <v>0</v>
          </cell>
          <cell r="R78">
            <v>0.73169999999999991</v>
          </cell>
          <cell r="S78">
            <v>0</v>
          </cell>
          <cell r="V78" t="str">
            <v>YES</v>
          </cell>
          <cell r="W78">
            <v>4.4299999999999999E-2</v>
          </cell>
          <cell r="X78">
            <v>1</v>
          </cell>
          <cell r="Y78">
            <v>0</v>
          </cell>
          <cell r="Z78">
            <v>0</v>
          </cell>
          <cell r="AA78">
            <v>50</v>
          </cell>
          <cell r="AB78">
            <v>16</v>
          </cell>
          <cell r="AC78">
            <v>0</v>
          </cell>
          <cell r="AD78">
            <v>0</v>
          </cell>
          <cell r="AE78">
            <v>0.27873999999999999</v>
          </cell>
          <cell r="AF78">
            <v>0.03</v>
          </cell>
          <cell r="AG78">
            <v>3.8054799999999994E-5</v>
          </cell>
          <cell r="AH78">
            <v>312.03999999999996</v>
          </cell>
          <cell r="AI78">
            <v>0</v>
          </cell>
          <cell r="AJ78">
            <v>0.312</v>
          </cell>
          <cell r="AK78">
            <v>4.5999999999999999E-2</v>
          </cell>
          <cell r="AL78">
            <v>0</v>
          </cell>
          <cell r="AM78">
            <v>0</v>
          </cell>
          <cell r="AN78">
            <v>0</v>
          </cell>
          <cell r="AP78">
            <v>844</v>
          </cell>
          <cell r="AQ78">
            <v>1.0458369885802252</v>
          </cell>
          <cell r="AR78">
            <v>831.76049999999896</v>
          </cell>
          <cell r="AS78">
            <v>1.0467383886255699</v>
          </cell>
          <cell r="AV78">
            <v>1.0472457502015515</v>
          </cell>
          <cell r="AW78">
            <v>832.0876999999989</v>
          </cell>
          <cell r="AX78">
            <v>1.0481157582938179</v>
          </cell>
          <cell r="BA78">
            <v>0.80740000000000001</v>
          </cell>
          <cell r="BB78">
            <v>0</v>
          </cell>
          <cell r="BC78">
            <v>1</v>
          </cell>
          <cell r="BD78">
            <v>3.4208575365464104E-3</v>
          </cell>
          <cell r="BE78">
            <v>1.0744426088849615E-2</v>
          </cell>
          <cell r="BF78">
            <v>0.74677224995696323</v>
          </cell>
          <cell r="BG78">
            <v>0.99648626139999996</v>
          </cell>
          <cell r="BH78">
            <v>0.9978999999999999</v>
          </cell>
        </row>
        <row r="79">
          <cell r="A79" t="str">
            <v>010126</v>
          </cell>
          <cell r="B79" t="str">
            <v>TROY REGIONAL MEDICAL CENTER</v>
          </cell>
          <cell r="C79" t="str">
            <v xml:space="preserve">   01</v>
          </cell>
          <cell r="D79" t="str">
            <v xml:space="preserve">   01</v>
          </cell>
          <cell r="E79" t="str">
            <v xml:space="preserve">   01</v>
          </cell>
          <cell r="F79" t="str">
            <v xml:space="preserve">   01</v>
          </cell>
          <cell r="G79" t="str">
            <v>01540</v>
          </cell>
          <cell r="H79">
            <v>5</v>
          </cell>
          <cell r="I79" t="str">
            <v>RURAL</v>
          </cell>
          <cell r="J79" t="str">
            <v>RURAL</v>
          </cell>
          <cell r="K79" t="str">
            <v>N</v>
          </cell>
          <cell r="L79" t="str">
            <v xml:space="preserve">   01</v>
          </cell>
          <cell r="M79">
            <v>0.68969999999999998</v>
          </cell>
          <cell r="N79">
            <v>0</v>
          </cell>
          <cell r="O79" t="str">
            <v xml:space="preserve">   01</v>
          </cell>
          <cell r="P79">
            <v>0.68499999999999994</v>
          </cell>
          <cell r="Q79">
            <v>0</v>
          </cell>
          <cell r="R79">
            <v>0.6873999999999999</v>
          </cell>
          <cell r="S79">
            <v>0</v>
          </cell>
          <cell r="X79">
            <v>1</v>
          </cell>
          <cell r="Y79">
            <v>0</v>
          </cell>
          <cell r="Z79">
            <v>0</v>
          </cell>
          <cell r="AA79">
            <v>97</v>
          </cell>
          <cell r="AB79">
            <v>16</v>
          </cell>
          <cell r="AC79">
            <v>0</v>
          </cell>
          <cell r="AD79">
            <v>0</v>
          </cell>
          <cell r="AE79">
            <v>0.28516999999999998</v>
          </cell>
          <cell r="AF79">
            <v>0.03</v>
          </cell>
          <cell r="AG79">
            <v>3.2798299999999994E-5</v>
          </cell>
          <cell r="AH79">
            <v>343.28999999999996</v>
          </cell>
          <cell r="AI79">
            <v>0</v>
          </cell>
          <cell r="AJ79">
            <v>0.26699999999999996</v>
          </cell>
          <cell r="AK79">
            <v>2.8999999999999998E-2</v>
          </cell>
          <cell r="AL79">
            <v>0</v>
          </cell>
          <cell r="AM79">
            <v>0</v>
          </cell>
          <cell r="AN79">
            <v>0</v>
          </cell>
          <cell r="AP79">
            <v>639</v>
          </cell>
          <cell r="AQ79">
            <v>1.2466135035965811</v>
          </cell>
          <cell r="AR79">
            <v>603.80024999999819</v>
          </cell>
          <cell r="AS79">
            <v>1.3305117370891839</v>
          </cell>
          <cell r="AV79">
            <v>1.2470184453018056</v>
          </cell>
          <cell r="AW79">
            <v>604.94699999999818</v>
          </cell>
          <cell r="AX79">
            <v>1.3282158059467728</v>
          </cell>
          <cell r="BA79">
            <v>0.77359999999999995</v>
          </cell>
          <cell r="BB79">
            <v>0</v>
          </cell>
          <cell r="BC79">
            <v>1</v>
          </cell>
          <cell r="BD79">
            <v>4.6669963053393212E-3</v>
          </cell>
          <cell r="BE79">
            <v>1.9250663256541903E-2</v>
          </cell>
          <cell r="BF79">
            <v>0.40601503759398494</v>
          </cell>
          <cell r="BG79">
            <v>0.99848182259999996</v>
          </cell>
          <cell r="BH79">
            <v>0.99429999999999996</v>
          </cell>
        </row>
        <row r="80">
          <cell r="A80" t="str">
            <v>010128</v>
          </cell>
          <cell r="B80" t="str">
            <v>JACKSON MEDICAL CENTER</v>
          </cell>
          <cell r="C80" t="str">
            <v xml:space="preserve">   01</v>
          </cell>
          <cell r="D80" t="str">
            <v xml:space="preserve">   01</v>
          </cell>
          <cell r="E80" t="str">
            <v xml:space="preserve">   01</v>
          </cell>
          <cell r="F80" t="str">
            <v xml:space="preserve">   01</v>
          </cell>
          <cell r="G80" t="str">
            <v>01120</v>
          </cell>
          <cell r="H80">
            <v>5</v>
          </cell>
          <cell r="I80" t="str">
            <v>RURAL</v>
          </cell>
          <cell r="J80" t="str">
            <v>RURAL</v>
          </cell>
          <cell r="K80" t="str">
            <v>N</v>
          </cell>
          <cell r="L80" t="str">
            <v xml:space="preserve">   01</v>
          </cell>
          <cell r="M80">
            <v>0.68969999999999998</v>
          </cell>
          <cell r="N80">
            <v>0</v>
          </cell>
          <cell r="O80" t="str">
            <v xml:space="preserve">   01</v>
          </cell>
          <cell r="P80">
            <v>0.68499999999999994</v>
          </cell>
          <cell r="Q80">
            <v>0</v>
          </cell>
          <cell r="R80">
            <v>0.69289999999999996</v>
          </cell>
          <cell r="S80">
            <v>0</v>
          </cell>
          <cell r="V80" t="str">
            <v>YES</v>
          </cell>
          <cell r="W80">
            <v>5.4999999999999997E-3</v>
          </cell>
          <cell r="X80">
            <v>1</v>
          </cell>
          <cell r="Y80">
            <v>0</v>
          </cell>
          <cell r="Z80">
            <v>0</v>
          </cell>
          <cell r="AA80">
            <v>35</v>
          </cell>
          <cell r="AB80">
            <v>5</v>
          </cell>
          <cell r="AC80">
            <v>0</v>
          </cell>
          <cell r="AD80">
            <v>0</v>
          </cell>
          <cell r="AE80">
            <v>0.38502999999999998</v>
          </cell>
          <cell r="AF80">
            <v>0.03</v>
          </cell>
          <cell r="AG80">
            <v>1.41816E-5</v>
          </cell>
          <cell r="AH80">
            <v>436.15</v>
          </cell>
          <cell r="AI80">
            <v>0</v>
          </cell>
          <cell r="AJ80">
            <v>0.59199999999999997</v>
          </cell>
          <cell r="AK80">
            <v>5.5999999999999994E-2</v>
          </cell>
          <cell r="AL80">
            <v>0</v>
          </cell>
          <cell r="AM80">
            <v>0</v>
          </cell>
          <cell r="AN80">
            <v>0</v>
          </cell>
          <cell r="AP80">
            <v>226</v>
          </cell>
          <cell r="AQ80">
            <v>0.90571860033037899</v>
          </cell>
          <cell r="AR80">
            <v>220.35199999999995</v>
          </cell>
          <cell r="AS80">
            <v>0.91117831858406917</v>
          </cell>
          <cell r="AV80">
            <v>0.90845000034017787</v>
          </cell>
          <cell r="AW80">
            <v>220.47189999999995</v>
          </cell>
          <cell r="AX80">
            <v>0.91370752212389217</v>
          </cell>
          <cell r="BA80">
            <v>0.77780000000000005</v>
          </cell>
          <cell r="BB80">
            <v>0</v>
          </cell>
          <cell r="BC80">
            <v>1</v>
          </cell>
          <cell r="BD80">
            <v>0</v>
          </cell>
          <cell r="BE80">
            <v>0</v>
          </cell>
          <cell r="BF80">
            <v>0.24815807099799062</v>
          </cell>
          <cell r="BG80">
            <v>1</v>
          </cell>
          <cell r="BH80">
            <v>0.99869999999999992</v>
          </cell>
        </row>
        <row r="81">
          <cell r="A81" t="str">
            <v>010129</v>
          </cell>
          <cell r="B81" t="str">
            <v>NORTH BALDWIN INFIRMARY</v>
          </cell>
          <cell r="C81" t="str">
            <v>19300</v>
          </cell>
          <cell r="D81" t="str">
            <v xml:space="preserve">   01</v>
          </cell>
          <cell r="E81" t="str">
            <v>19300</v>
          </cell>
          <cell r="F81" t="str">
            <v>19300</v>
          </cell>
          <cell r="G81" t="str">
            <v>01010</v>
          </cell>
          <cell r="H81">
            <v>5</v>
          </cell>
          <cell r="I81" t="str">
            <v>OURBAN</v>
          </cell>
          <cell r="J81" t="str">
            <v>OURBAN</v>
          </cell>
          <cell r="K81" t="str">
            <v>N</v>
          </cell>
          <cell r="L81" t="str">
            <v xml:space="preserve">   01</v>
          </cell>
          <cell r="M81">
            <v>0.68969999999999998</v>
          </cell>
          <cell r="N81">
            <v>0</v>
          </cell>
          <cell r="O81" t="str">
            <v>19300</v>
          </cell>
          <cell r="P81">
            <v>0.72359999999999991</v>
          </cell>
          <cell r="Q81">
            <v>0</v>
          </cell>
          <cell r="R81">
            <v>0.73849999999999993</v>
          </cell>
          <cell r="S81">
            <v>0</v>
          </cell>
          <cell r="V81" t="str">
            <v>YES</v>
          </cell>
          <cell r="W81">
            <v>1.4899999999999998E-2</v>
          </cell>
          <cell r="X81">
            <v>1</v>
          </cell>
          <cell r="Y81">
            <v>0</v>
          </cell>
          <cell r="Z81">
            <v>0</v>
          </cell>
          <cell r="AA81">
            <v>55</v>
          </cell>
          <cell r="AB81">
            <v>13</v>
          </cell>
          <cell r="AC81">
            <v>0</v>
          </cell>
          <cell r="AD81">
            <v>0</v>
          </cell>
          <cell r="AE81">
            <v>0.38823999999999997</v>
          </cell>
          <cell r="AF81">
            <v>0.03</v>
          </cell>
          <cell r="AG81">
            <v>4.9443799999999996E-5</v>
          </cell>
          <cell r="AH81">
            <v>750.26</v>
          </cell>
          <cell r="AI81">
            <v>0</v>
          </cell>
          <cell r="AJ81">
            <v>0.48599999999999999</v>
          </cell>
          <cell r="AK81">
            <v>3.9999999999999994E-2</v>
          </cell>
          <cell r="AL81">
            <v>0</v>
          </cell>
          <cell r="AM81">
            <v>0</v>
          </cell>
          <cell r="AN81">
            <v>0</v>
          </cell>
          <cell r="AP81">
            <v>510</v>
          </cell>
          <cell r="AQ81">
            <v>1.1369458261698362</v>
          </cell>
          <cell r="AR81">
            <v>492.57334999999904</v>
          </cell>
          <cell r="AS81">
            <v>1.1438166666666514</v>
          </cell>
          <cell r="AV81">
            <v>1.1365393552153702</v>
          </cell>
          <cell r="AW81">
            <v>493.28099999999915</v>
          </cell>
          <cell r="AX81">
            <v>1.143010588235279</v>
          </cell>
          <cell r="BA81">
            <v>0.8125</v>
          </cell>
          <cell r="BB81">
            <v>0</v>
          </cell>
          <cell r="BC81">
            <v>1</v>
          </cell>
          <cell r="BD81">
            <v>8.8273146765366275E-4</v>
          </cell>
          <cell r="BE81">
            <v>2.9345142530084831E-3</v>
          </cell>
          <cell r="BF81">
            <v>0.42666369908746937</v>
          </cell>
          <cell r="BG81">
            <v>0.99669053149999998</v>
          </cell>
          <cell r="BH81">
            <v>0.9988999999999999</v>
          </cell>
        </row>
        <row r="82">
          <cell r="A82" t="str">
            <v>010130</v>
          </cell>
          <cell r="B82" t="str">
            <v>ST VINCENT'S ST CLAIR</v>
          </cell>
          <cell r="C82" t="str">
            <v>13820</v>
          </cell>
          <cell r="D82" t="str">
            <v>13820</v>
          </cell>
          <cell r="E82" t="str">
            <v>13820</v>
          </cell>
          <cell r="F82" t="str">
            <v>13820</v>
          </cell>
          <cell r="G82" t="str">
            <v>01570</v>
          </cell>
          <cell r="H82">
            <v>5</v>
          </cell>
          <cell r="I82" t="str">
            <v>LURBAN</v>
          </cell>
          <cell r="J82" t="str">
            <v>LURBAN</v>
          </cell>
          <cell r="K82" t="str">
            <v>N</v>
          </cell>
          <cell r="L82" t="str">
            <v>13820</v>
          </cell>
          <cell r="M82">
            <v>0.8113999999999999</v>
          </cell>
          <cell r="N82">
            <v>0</v>
          </cell>
          <cell r="O82" t="str">
            <v>13820</v>
          </cell>
          <cell r="P82">
            <v>0.81279999999999997</v>
          </cell>
          <cell r="Q82">
            <v>0</v>
          </cell>
          <cell r="R82">
            <v>0.81279999999999997</v>
          </cell>
          <cell r="S82">
            <v>0</v>
          </cell>
          <cell r="X82">
            <v>1</v>
          </cell>
          <cell r="Y82">
            <v>0</v>
          </cell>
          <cell r="Z82">
            <v>0</v>
          </cell>
          <cell r="AA82">
            <v>40</v>
          </cell>
          <cell r="AB82">
            <v>25</v>
          </cell>
          <cell r="AC82">
            <v>0</v>
          </cell>
          <cell r="AD82">
            <v>0</v>
          </cell>
          <cell r="AE82">
            <v>0.14094999999999996</v>
          </cell>
          <cell r="AF82">
            <v>0</v>
          </cell>
          <cell r="AH82">
            <v>0</v>
          </cell>
          <cell r="AI82">
            <v>0</v>
          </cell>
          <cell r="AJ82">
            <v>0.214</v>
          </cell>
          <cell r="AK82">
            <v>1.9999999999999997E-2</v>
          </cell>
          <cell r="AL82">
            <v>0</v>
          </cell>
          <cell r="AM82">
            <v>0</v>
          </cell>
          <cell r="AN82">
            <v>0</v>
          </cell>
          <cell r="AP82">
            <v>747</v>
          </cell>
          <cell r="AQ82">
            <v>0.98865597662163029</v>
          </cell>
          <cell r="AR82">
            <v>734.50859999999898</v>
          </cell>
          <cell r="AS82">
            <v>0.99168755020078325</v>
          </cell>
          <cell r="AV82">
            <v>0.98876043861628837</v>
          </cell>
          <cell r="AW82">
            <v>734.90199999999902</v>
          </cell>
          <cell r="AX82">
            <v>0.99181378848726398</v>
          </cell>
          <cell r="BA82">
            <v>0.86770000000000003</v>
          </cell>
          <cell r="BB82">
            <v>0</v>
          </cell>
          <cell r="BC82">
            <v>1</v>
          </cell>
          <cell r="BD82">
            <v>0</v>
          </cell>
          <cell r="BE82">
            <v>0</v>
          </cell>
          <cell r="BF82">
            <v>0.38316779926816513</v>
          </cell>
          <cell r="BG82">
            <v>1</v>
          </cell>
          <cell r="BH82">
            <v>0.98069999999999991</v>
          </cell>
        </row>
        <row r="83">
          <cell r="A83" t="str">
            <v>010131</v>
          </cell>
          <cell r="B83" t="str">
            <v>CRESTWOOD MEDICAL CENTER</v>
          </cell>
          <cell r="C83" t="str">
            <v>26620</v>
          </cell>
          <cell r="D83" t="str">
            <v>26620</v>
          </cell>
          <cell r="E83" t="str">
            <v>26620</v>
          </cell>
          <cell r="F83" t="str">
            <v>26620</v>
          </cell>
          <cell r="G83" t="str">
            <v>01440</v>
          </cell>
          <cell r="H83">
            <v>5</v>
          </cell>
          <cell r="I83" t="str">
            <v>OURBAN</v>
          </cell>
          <cell r="J83" t="str">
            <v>OURBAN</v>
          </cell>
          <cell r="K83" t="str">
            <v>N</v>
          </cell>
          <cell r="L83" t="str">
            <v>26620</v>
          </cell>
          <cell r="M83">
            <v>0.85129999999999995</v>
          </cell>
          <cell r="N83">
            <v>0</v>
          </cell>
          <cell r="O83" t="str">
            <v>26620</v>
          </cell>
          <cell r="P83">
            <v>0.85279999999999989</v>
          </cell>
          <cell r="Q83">
            <v>0</v>
          </cell>
          <cell r="R83">
            <v>0.85279999999999989</v>
          </cell>
          <cell r="S83">
            <v>0</v>
          </cell>
          <cell r="X83">
            <v>1</v>
          </cell>
          <cell r="Y83">
            <v>0</v>
          </cell>
          <cell r="Z83">
            <v>0</v>
          </cell>
          <cell r="AA83">
            <v>149</v>
          </cell>
          <cell r="AB83">
            <v>101</v>
          </cell>
          <cell r="AC83">
            <v>0</v>
          </cell>
          <cell r="AD83">
            <v>0</v>
          </cell>
          <cell r="AE83">
            <v>0.13433999999999999</v>
          </cell>
          <cell r="AF83">
            <v>0</v>
          </cell>
          <cell r="AH83">
            <v>0</v>
          </cell>
          <cell r="AI83">
            <v>2.757725303757641E-2</v>
          </cell>
          <cell r="AJ83">
            <v>0.107</v>
          </cell>
          <cell r="AK83">
            <v>1.3999999999999999E-2</v>
          </cell>
          <cell r="AL83">
            <v>0</v>
          </cell>
          <cell r="AM83">
            <v>0</v>
          </cell>
          <cell r="AN83">
            <v>0</v>
          </cell>
          <cell r="AP83">
            <v>3928</v>
          </cell>
          <cell r="AQ83">
            <v>1.5359003294178775</v>
          </cell>
          <cell r="AR83">
            <v>3904.4763499999963</v>
          </cell>
          <cell r="AS83">
            <v>1.538193329938722</v>
          </cell>
          <cell r="AV83">
            <v>1.535576247390241</v>
          </cell>
          <cell r="AW83">
            <v>3908.1688999999974</v>
          </cell>
          <cell r="AX83">
            <v>1.5371092922604987</v>
          </cell>
          <cell r="BA83">
            <v>0.89670000000000005</v>
          </cell>
          <cell r="BB83">
            <v>0</v>
          </cell>
          <cell r="BC83">
            <v>1</v>
          </cell>
          <cell r="BD83">
            <v>1.9641187438826337E-2</v>
          </cell>
          <cell r="BE83">
            <v>4.8072661760692088E-2</v>
          </cell>
          <cell r="BF83">
            <v>0.41034621780980696</v>
          </cell>
          <cell r="BG83">
            <v>1.0018158523999998</v>
          </cell>
          <cell r="BH83">
            <v>0.99199999999999999</v>
          </cell>
        </row>
        <row r="84">
          <cell r="A84" t="str">
            <v>010137</v>
          </cell>
          <cell r="B84" t="str">
            <v>COOPER GREEN MERCY HOSPITAL</v>
          </cell>
          <cell r="C84" t="str">
            <v>13820</v>
          </cell>
          <cell r="D84" t="str">
            <v>13820</v>
          </cell>
          <cell r="E84" t="str">
            <v>13820</v>
          </cell>
          <cell r="F84" t="str">
            <v>13820</v>
          </cell>
          <cell r="G84" t="str">
            <v>01360</v>
          </cell>
          <cell r="H84">
            <v>5</v>
          </cell>
          <cell r="I84" t="str">
            <v>LURBAN</v>
          </cell>
          <cell r="J84" t="str">
            <v>LURBAN</v>
          </cell>
          <cell r="K84" t="str">
            <v>N</v>
          </cell>
          <cell r="L84" t="str">
            <v>13820</v>
          </cell>
          <cell r="M84">
            <v>0.8113999999999999</v>
          </cell>
          <cell r="N84">
            <v>0</v>
          </cell>
          <cell r="O84" t="str">
            <v>13820</v>
          </cell>
          <cell r="P84">
            <v>0.81279999999999997</v>
          </cell>
          <cell r="Q84">
            <v>0</v>
          </cell>
          <cell r="R84">
            <v>0.81279999999999997</v>
          </cell>
          <cell r="S84">
            <v>0</v>
          </cell>
          <cell r="X84">
            <v>1</v>
          </cell>
          <cell r="Y84">
            <v>7.8E-2</v>
          </cell>
          <cell r="Z84">
            <v>0.5139999999999999</v>
          </cell>
          <cell r="AA84">
            <v>149</v>
          </cell>
          <cell r="AB84">
            <v>33</v>
          </cell>
          <cell r="AC84">
            <v>4.1695960407096014E-2</v>
          </cell>
          <cell r="AD84">
            <v>0.15609829856987734</v>
          </cell>
          <cell r="AE84">
            <v>0.56138999999999994</v>
          </cell>
          <cell r="AF84">
            <v>8.8824187499999985E-2</v>
          </cell>
          <cell r="AH84">
            <v>0</v>
          </cell>
          <cell r="AI84">
            <v>0.12039519416227118</v>
          </cell>
          <cell r="AJ84">
            <v>0.73299999999999998</v>
          </cell>
          <cell r="AK84">
            <v>2.7E-2</v>
          </cell>
          <cell r="AL84">
            <v>0</v>
          </cell>
          <cell r="AM84">
            <v>0</v>
          </cell>
          <cell r="AN84">
            <v>0</v>
          </cell>
          <cell r="AP84">
            <v>7</v>
          </cell>
          <cell r="AQ84">
            <v>1.5638285714285713</v>
          </cell>
          <cell r="AR84">
            <v>7</v>
          </cell>
          <cell r="AS84">
            <v>1.5638285714285713</v>
          </cell>
          <cell r="AV84">
            <v>1.581042857142857</v>
          </cell>
          <cell r="AW84">
            <v>7</v>
          </cell>
          <cell r="AX84">
            <v>1.581042857142857</v>
          </cell>
          <cell r="BA84">
            <v>0.86770000000000003</v>
          </cell>
          <cell r="BB84">
            <v>0</v>
          </cell>
          <cell r="BC84">
            <v>1</v>
          </cell>
          <cell r="BD84">
            <v>0</v>
          </cell>
          <cell r="BE84">
            <v>0</v>
          </cell>
          <cell r="BF84">
            <v>8.7144975476217634E-2</v>
          </cell>
          <cell r="BG84">
            <v>1</v>
          </cell>
          <cell r="BH84">
            <v>1</v>
          </cell>
        </row>
        <row r="85">
          <cell r="A85" t="str">
            <v>010138</v>
          </cell>
          <cell r="B85" t="str">
            <v>HILL HOSPITAL OF SUMTER COUNTY</v>
          </cell>
          <cell r="C85" t="str">
            <v xml:space="preserve">   01</v>
          </cell>
          <cell r="D85" t="str">
            <v xml:space="preserve">   01</v>
          </cell>
          <cell r="E85" t="str">
            <v xml:space="preserve">   01</v>
          </cell>
          <cell r="F85" t="str">
            <v xml:space="preserve">   01</v>
          </cell>
          <cell r="G85" t="str">
            <v>01590</v>
          </cell>
          <cell r="H85">
            <v>5</v>
          </cell>
          <cell r="I85" t="str">
            <v>RURAL</v>
          </cell>
          <cell r="J85" t="str">
            <v>RURAL</v>
          </cell>
          <cell r="K85" t="str">
            <v>N</v>
          </cell>
          <cell r="L85" t="str">
            <v xml:space="preserve">   01</v>
          </cell>
          <cell r="M85">
            <v>0.68969999999999998</v>
          </cell>
          <cell r="N85">
            <v>0</v>
          </cell>
          <cell r="O85" t="str">
            <v xml:space="preserve">   01</v>
          </cell>
          <cell r="P85">
            <v>0.68499999999999994</v>
          </cell>
          <cell r="Q85">
            <v>0</v>
          </cell>
          <cell r="R85">
            <v>0.70399999999999996</v>
          </cell>
          <cell r="S85">
            <v>0</v>
          </cell>
          <cell r="V85" t="str">
            <v>YES</v>
          </cell>
          <cell r="W85">
            <v>1.6599999999999997E-2</v>
          </cell>
          <cell r="X85">
            <v>1</v>
          </cell>
          <cell r="Y85">
            <v>0</v>
          </cell>
          <cell r="Z85">
            <v>0</v>
          </cell>
          <cell r="AA85">
            <v>33</v>
          </cell>
          <cell r="AB85">
            <v>6</v>
          </cell>
          <cell r="AC85">
            <v>0</v>
          </cell>
          <cell r="AD85">
            <v>0</v>
          </cell>
          <cell r="AE85">
            <v>0.51510999999999996</v>
          </cell>
          <cell r="AF85">
            <v>0.03</v>
          </cell>
          <cell r="AG85">
            <v>2.55432E-5</v>
          </cell>
          <cell r="AH85">
            <v>815.06999999999994</v>
          </cell>
          <cell r="AI85">
            <v>0</v>
          </cell>
          <cell r="AJ85">
            <v>0.81799999999999995</v>
          </cell>
          <cell r="AK85">
            <v>2.8999999999999998E-2</v>
          </cell>
          <cell r="AL85">
            <v>0</v>
          </cell>
          <cell r="AM85">
            <v>0</v>
          </cell>
          <cell r="AN85">
            <v>0</v>
          </cell>
          <cell r="AP85">
            <v>193</v>
          </cell>
          <cell r="AQ85">
            <v>0.80558107348977415</v>
          </cell>
          <cell r="AR85">
            <v>191.15039999999999</v>
          </cell>
          <cell r="AS85">
            <v>0.81195699481865147</v>
          </cell>
          <cell r="AV85">
            <v>0.81362066261736565</v>
          </cell>
          <cell r="AW85">
            <v>191.22649999999999</v>
          </cell>
          <cell r="AX85">
            <v>0.81958238341968737</v>
          </cell>
          <cell r="BA85">
            <v>0.78639999999999999</v>
          </cell>
          <cell r="BB85">
            <v>0</v>
          </cell>
          <cell r="BC85">
            <v>1</v>
          </cell>
          <cell r="BD85">
            <v>5.6749431954289846E-3</v>
          </cell>
          <cell r="BE85">
            <v>9.4282697239402621E-4</v>
          </cell>
          <cell r="BF85">
            <v>0.45660828025477707</v>
          </cell>
          <cell r="BG85">
            <v>1</v>
          </cell>
          <cell r="BH85">
            <v>1</v>
          </cell>
        </row>
        <row r="86">
          <cell r="A86" t="str">
            <v>010139</v>
          </cell>
          <cell r="B86" t="str">
            <v>BROOKWOOD MEDICAL CENTER</v>
          </cell>
          <cell r="C86" t="str">
            <v>13820</v>
          </cell>
          <cell r="D86" t="str">
            <v>13820</v>
          </cell>
          <cell r="E86" t="str">
            <v>13820</v>
          </cell>
          <cell r="F86" t="str">
            <v>13820</v>
          </cell>
          <cell r="G86" t="str">
            <v>01360</v>
          </cell>
          <cell r="H86">
            <v>5</v>
          </cell>
          <cell r="I86" t="str">
            <v>LURBAN</v>
          </cell>
          <cell r="J86" t="str">
            <v>LURBAN</v>
          </cell>
          <cell r="K86" t="str">
            <v>N</v>
          </cell>
          <cell r="L86" t="str">
            <v>13820</v>
          </cell>
          <cell r="M86">
            <v>0.8113999999999999</v>
          </cell>
          <cell r="N86">
            <v>0</v>
          </cell>
          <cell r="O86" t="str">
            <v>13820</v>
          </cell>
          <cell r="P86">
            <v>0.81279999999999997</v>
          </cell>
          <cell r="Q86">
            <v>0</v>
          </cell>
          <cell r="R86">
            <v>0.81279999999999997</v>
          </cell>
          <cell r="S86">
            <v>0</v>
          </cell>
          <cell r="X86">
            <v>1</v>
          </cell>
          <cell r="Y86">
            <v>0</v>
          </cell>
          <cell r="Z86">
            <v>0</v>
          </cell>
          <cell r="AA86">
            <v>468</v>
          </cell>
          <cell r="AB86">
            <v>234</v>
          </cell>
          <cell r="AC86">
            <v>0</v>
          </cell>
          <cell r="AD86">
            <v>0</v>
          </cell>
          <cell r="AE86">
            <v>0.17663999999999996</v>
          </cell>
          <cell r="AF86">
            <v>1.0578999999999996E-2</v>
          </cell>
          <cell r="AG86">
            <v>4.1397559999999995E-4</v>
          </cell>
          <cell r="AH86">
            <v>559.54999999999995</v>
          </cell>
          <cell r="AI86">
            <v>3.6417028496781523E-2</v>
          </cell>
          <cell r="AJ86">
            <v>9.4999999999999987E-2</v>
          </cell>
          <cell r="AK86">
            <v>7.9999999999999984E-3</v>
          </cell>
          <cell r="AL86">
            <v>0</v>
          </cell>
          <cell r="AM86">
            <v>0</v>
          </cell>
          <cell r="AN86">
            <v>0</v>
          </cell>
          <cell r="AP86">
            <v>5585</v>
          </cell>
          <cell r="AQ86">
            <v>1.6593611447866805</v>
          </cell>
          <cell r="AR86">
            <v>5537.0661499999569</v>
          </cell>
          <cell r="AS86">
            <v>1.6660691674124419</v>
          </cell>
          <cell r="AV86">
            <v>1.6646080008962529</v>
          </cell>
          <cell r="AW86">
            <v>5541.0852999999561</v>
          </cell>
          <cell r="AX86">
            <v>1.6705794628466455</v>
          </cell>
          <cell r="BA86">
            <v>0.86770000000000003</v>
          </cell>
          <cell r="BB86">
            <v>0</v>
          </cell>
          <cell r="BC86">
            <v>1</v>
          </cell>
          <cell r="BD86">
            <v>6.0491510371523206E-2</v>
          </cell>
          <cell r="BE86">
            <v>7.3425525393747124E-2</v>
          </cell>
          <cell r="BF86">
            <v>0.30278710646198798</v>
          </cell>
          <cell r="BG86">
            <v>1.0000793189999999</v>
          </cell>
          <cell r="BH86">
            <v>0.99649999999999994</v>
          </cell>
        </row>
        <row r="87">
          <cell r="A87" t="str">
            <v>010144</v>
          </cell>
          <cell r="B87" t="str">
            <v>SPRINGHILL MEDICAL CENTER</v>
          </cell>
          <cell r="C87" t="str">
            <v>33660</v>
          </cell>
          <cell r="D87" t="str">
            <v>33660</v>
          </cell>
          <cell r="E87" t="str">
            <v>33660</v>
          </cell>
          <cell r="F87" t="str">
            <v>33660</v>
          </cell>
          <cell r="G87" t="str">
            <v>01480</v>
          </cell>
          <cell r="H87">
            <v>5</v>
          </cell>
          <cell r="I87" t="str">
            <v>OURBAN</v>
          </cell>
          <cell r="J87" t="str">
            <v>OURBAN</v>
          </cell>
          <cell r="K87" t="str">
            <v>N</v>
          </cell>
          <cell r="L87" t="str">
            <v>33660</v>
          </cell>
          <cell r="M87">
            <v>0.75569999999999993</v>
          </cell>
          <cell r="N87">
            <v>0</v>
          </cell>
          <cell r="O87" t="str">
            <v>33660</v>
          </cell>
          <cell r="P87">
            <v>0.7569999999999999</v>
          </cell>
          <cell r="Q87">
            <v>0</v>
          </cell>
          <cell r="R87">
            <v>0.7569999999999999</v>
          </cell>
          <cell r="S87">
            <v>0</v>
          </cell>
          <cell r="X87">
            <v>1</v>
          </cell>
          <cell r="Y87">
            <v>0</v>
          </cell>
          <cell r="Z87">
            <v>0</v>
          </cell>
          <cell r="AA87">
            <v>193</v>
          </cell>
          <cell r="AB87">
            <v>116</v>
          </cell>
          <cell r="AC87">
            <v>0</v>
          </cell>
          <cell r="AD87">
            <v>0</v>
          </cell>
          <cell r="AE87">
            <v>0.16274999999999998</v>
          </cell>
          <cell r="AF87">
            <v>8.3218749999999994E-3</v>
          </cell>
          <cell r="AG87">
            <v>1.5087759999999999E-4</v>
          </cell>
          <cell r="AH87">
            <v>424.21</v>
          </cell>
          <cell r="AI87">
            <v>3.3505968335367564E-2</v>
          </cell>
          <cell r="AJ87">
            <v>0.28299999999999997</v>
          </cell>
          <cell r="AK87">
            <v>2.7999999999999997E-2</v>
          </cell>
          <cell r="AL87">
            <v>0</v>
          </cell>
          <cell r="AM87">
            <v>0</v>
          </cell>
          <cell r="AN87">
            <v>0</v>
          </cell>
          <cell r="AP87">
            <v>3104</v>
          </cell>
          <cell r="AQ87">
            <v>1.7269771158811142</v>
          </cell>
          <cell r="AR87">
            <v>3075.0484999999958</v>
          </cell>
          <cell r="AS87">
            <v>1.740174710051394</v>
          </cell>
          <cell r="AV87">
            <v>1.7350607950808166</v>
          </cell>
          <cell r="AW87">
            <v>3080.3075999999965</v>
          </cell>
          <cell r="AX87">
            <v>1.7423763530926077</v>
          </cell>
          <cell r="BA87">
            <v>0.82640000000000002</v>
          </cell>
          <cell r="BB87">
            <v>0</v>
          </cell>
          <cell r="BC87">
            <v>1</v>
          </cell>
          <cell r="BD87">
            <v>3.0502124890980642E-2</v>
          </cell>
          <cell r="BE87">
            <v>5.7832884963359858E-2</v>
          </cell>
          <cell r="BF87">
            <v>0.32604086787856912</v>
          </cell>
          <cell r="BG87">
            <v>1.0019229870999999</v>
          </cell>
          <cell r="BH87">
            <v>0.99149999999999994</v>
          </cell>
        </row>
        <row r="88">
          <cell r="A88" t="str">
            <v>010146</v>
          </cell>
          <cell r="B88" t="str">
            <v>JACKSONVILLE MEDICAL CENTER</v>
          </cell>
          <cell r="C88" t="str">
            <v>11500</v>
          </cell>
          <cell r="D88" t="str">
            <v>11500</v>
          </cell>
          <cell r="E88" t="str">
            <v>11500</v>
          </cell>
          <cell r="F88" t="str">
            <v>11500</v>
          </cell>
          <cell r="G88" t="str">
            <v>01070</v>
          </cell>
          <cell r="H88">
            <v>5</v>
          </cell>
          <cell r="I88" t="str">
            <v>OURBAN</v>
          </cell>
          <cell r="J88" t="str">
            <v>OURBAN</v>
          </cell>
          <cell r="K88" t="str">
            <v>N</v>
          </cell>
          <cell r="L88" t="str">
            <v>11500</v>
          </cell>
          <cell r="M88">
            <v>0.7327999999999999</v>
          </cell>
          <cell r="N88">
            <v>0</v>
          </cell>
          <cell r="O88" t="str">
            <v>11500</v>
          </cell>
          <cell r="P88">
            <v>0.73399999999999999</v>
          </cell>
          <cell r="Q88">
            <v>0</v>
          </cell>
          <cell r="R88">
            <v>0.73929999999999996</v>
          </cell>
          <cell r="S88">
            <v>0</v>
          </cell>
          <cell r="V88" t="str">
            <v>YES</v>
          </cell>
          <cell r="W88">
            <v>5.2999999999999992E-3</v>
          </cell>
          <cell r="X88">
            <v>1</v>
          </cell>
          <cell r="Y88">
            <v>0</v>
          </cell>
          <cell r="Z88">
            <v>0</v>
          </cell>
          <cell r="AA88">
            <v>59</v>
          </cell>
          <cell r="AB88">
            <v>17</v>
          </cell>
          <cell r="AC88">
            <v>0</v>
          </cell>
          <cell r="AD88">
            <v>0</v>
          </cell>
          <cell r="AE88">
            <v>0.37780999999999998</v>
          </cell>
          <cell r="AF88">
            <v>0.03</v>
          </cell>
          <cell r="AG88">
            <v>6.2831399999999996E-5</v>
          </cell>
          <cell r="AH88">
            <v>727.31</v>
          </cell>
          <cell r="AI88">
            <v>0</v>
          </cell>
          <cell r="AJ88">
            <v>0.184</v>
          </cell>
          <cell r="AK88">
            <v>1.4999999999999999E-2</v>
          </cell>
          <cell r="AL88">
            <v>0</v>
          </cell>
          <cell r="AM88">
            <v>0</v>
          </cell>
          <cell r="AN88">
            <v>0</v>
          </cell>
          <cell r="AP88">
            <v>639</v>
          </cell>
          <cell r="AQ88">
            <v>1.0579827356096152</v>
          </cell>
          <cell r="AR88">
            <v>627.13479999999925</v>
          </cell>
          <cell r="AS88">
            <v>1.0795605633802625</v>
          </cell>
          <cell r="AV88">
            <v>1.0591151890225272</v>
          </cell>
          <cell r="AW88">
            <v>627.35109999999941</v>
          </cell>
          <cell r="AX88">
            <v>1.0802222222222058</v>
          </cell>
          <cell r="BA88">
            <v>0.81310000000000004</v>
          </cell>
          <cell r="BB88">
            <v>0</v>
          </cell>
          <cell r="BC88">
            <v>1</v>
          </cell>
          <cell r="BD88">
            <v>2.0146025125867668E-3</v>
          </cell>
          <cell r="BE88">
            <v>3.607227893656066E-3</v>
          </cell>
          <cell r="BF88">
            <v>0.35771155595996357</v>
          </cell>
          <cell r="BG88">
            <v>0.99397216859999993</v>
          </cell>
          <cell r="BH88">
            <v>0.99419999999999997</v>
          </cell>
        </row>
        <row r="89">
          <cell r="A89" t="str">
            <v>010148</v>
          </cell>
          <cell r="B89" t="str">
            <v>EVERGREEN MEDICAL CENTER</v>
          </cell>
          <cell r="C89" t="str">
            <v xml:space="preserve">   01</v>
          </cell>
          <cell r="D89" t="str">
            <v xml:space="preserve">   01</v>
          </cell>
          <cell r="E89" t="str">
            <v xml:space="preserve">   01</v>
          </cell>
          <cell r="F89" t="str">
            <v xml:space="preserve">   01</v>
          </cell>
          <cell r="G89" t="str">
            <v>01170</v>
          </cell>
          <cell r="H89">
            <v>5</v>
          </cell>
          <cell r="I89" t="str">
            <v>RURAL</v>
          </cell>
          <cell r="J89" t="str">
            <v>RURAL</v>
          </cell>
          <cell r="K89" t="str">
            <v>N</v>
          </cell>
          <cell r="L89" t="str">
            <v xml:space="preserve">   01</v>
          </cell>
          <cell r="M89">
            <v>0.68969999999999998</v>
          </cell>
          <cell r="N89">
            <v>0</v>
          </cell>
          <cell r="O89" t="str">
            <v xml:space="preserve">   01</v>
          </cell>
          <cell r="P89">
            <v>0.68499999999999994</v>
          </cell>
          <cell r="Q89">
            <v>0</v>
          </cell>
          <cell r="R89">
            <v>0.6873999999999999</v>
          </cell>
          <cell r="S89">
            <v>0</v>
          </cell>
          <cell r="X89">
            <v>1</v>
          </cell>
          <cell r="Y89">
            <v>0</v>
          </cell>
          <cell r="Z89">
            <v>0</v>
          </cell>
          <cell r="AA89">
            <v>44</v>
          </cell>
          <cell r="AB89">
            <v>15</v>
          </cell>
          <cell r="AC89">
            <v>0</v>
          </cell>
          <cell r="AD89">
            <v>0</v>
          </cell>
          <cell r="AE89">
            <v>0.35897999999999997</v>
          </cell>
          <cell r="AF89">
            <v>0.03</v>
          </cell>
          <cell r="AG89">
            <v>4.3530299999999999E-5</v>
          </cell>
          <cell r="AH89">
            <v>344.85999999999996</v>
          </cell>
          <cell r="AI89">
            <v>0</v>
          </cell>
          <cell r="AJ89">
            <v>0.35899999999999999</v>
          </cell>
          <cell r="AK89">
            <v>0.03</v>
          </cell>
          <cell r="AL89">
            <v>0</v>
          </cell>
          <cell r="AM89">
            <v>0</v>
          </cell>
          <cell r="AN89">
            <v>0</v>
          </cell>
          <cell r="AP89">
            <v>932</v>
          </cell>
          <cell r="AQ89">
            <v>0.98209551655536986</v>
          </cell>
          <cell r="AR89">
            <v>915.91629999999827</v>
          </cell>
          <cell r="AS89">
            <v>0.98822349785405716</v>
          </cell>
          <cell r="AV89">
            <v>0.98266631503008073</v>
          </cell>
          <cell r="AW89">
            <v>916.54289999999833</v>
          </cell>
          <cell r="AX89">
            <v>0.9885081545064186</v>
          </cell>
          <cell r="BA89">
            <v>0.77359999999999995</v>
          </cell>
          <cell r="BB89">
            <v>0</v>
          </cell>
          <cell r="BC89">
            <v>1</v>
          </cell>
          <cell r="BD89">
            <v>0</v>
          </cell>
          <cell r="BE89">
            <v>0</v>
          </cell>
          <cell r="BF89">
            <v>0.57315986455177326</v>
          </cell>
          <cell r="BG89">
            <v>1</v>
          </cell>
          <cell r="BH89">
            <v>0.97879999999999989</v>
          </cell>
        </row>
        <row r="90">
          <cell r="A90" t="str">
            <v>010149</v>
          </cell>
          <cell r="B90" t="str">
            <v>BAPTIST MEDICAL CENTER EAST</v>
          </cell>
          <cell r="C90" t="str">
            <v>33860</v>
          </cell>
          <cell r="D90" t="str">
            <v>33860</v>
          </cell>
          <cell r="E90" t="str">
            <v>33860</v>
          </cell>
          <cell r="F90" t="str">
            <v>33860</v>
          </cell>
          <cell r="G90" t="str">
            <v>01500</v>
          </cell>
          <cell r="H90">
            <v>5</v>
          </cell>
          <cell r="I90" t="str">
            <v>OURBAN</v>
          </cell>
          <cell r="J90" t="str">
            <v>OURBAN</v>
          </cell>
          <cell r="K90" t="str">
            <v>N</v>
          </cell>
          <cell r="L90" t="str">
            <v>33860</v>
          </cell>
          <cell r="M90">
            <v>0.75829999999999997</v>
          </cell>
          <cell r="N90">
            <v>0</v>
          </cell>
          <cell r="O90" t="str">
            <v>33860</v>
          </cell>
          <cell r="P90">
            <v>0.75959999999999994</v>
          </cell>
          <cell r="Q90">
            <v>0</v>
          </cell>
          <cell r="R90">
            <v>0.75959999999999994</v>
          </cell>
          <cell r="S90">
            <v>0</v>
          </cell>
          <cell r="X90">
            <v>1</v>
          </cell>
          <cell r="Y90">
            <v>0</v>
          </cell>
          <cell r="Z90">
            <v>0</v>
          </cell>
          <cell r="AA90">
            <v>149</v>
          </cell>
          <cell r="AB90">
            <v>114</v>
          </cell>
          <cell r="AC90">
            <v>0</v>
          </cell>
          <cell r="AD90">
            <v>0</v>
          </cell>
          <cell r="AE90">
            <v>0.41495999999999994</v>
          </cell>
          <cell r="AF90">
            <v>5.8622999999999988E-2</v>
          </cell>
          <cell r="AG90">
            <v>4.6936029999999999E-4</v>
          </cell>
          <cell r="AH90">
            <v>1629.62</v>
          </cell>
          <cell r="AI90">
            <v>8.7660870568360139E-2</v>
          </cell>
          <cell r="AJ90">
            <v>0.19499999999999998</v>
          </cell>
          <cell r="AK90">
            <v>1.1999999999999999E-2</v>
          </cell>
          <cell r="AL90">
            <v>0</v>
          </cell>
          <cell r="AM90">
            <v>0</v>
          </cell>
          <cell r="AN90">
            <v>0</v>
          </cell>
          <cell r="AP90">
            <v>2138</v>
          </cell>
          <cell r="AQ90">
            <v>1.3533352699386785</v>
          </cell>
          <cell r="AR90">
            <v>2101.0380999999957</v>
          </cell>
          <cell r="AS90">
            <v>1.3628082787651739</v>
          </cell>
          <cell r="AV90">
            <v>1.3508134054634557</v>
          </cell>
          <cell r="AW90">
            <v>2102.3017999999956</v>
          </cell>
          <cell r="AX90">
            <v>1.3597775958839791</v>
          </cell>
          <cell r="BA90">
            <v>0.82840000000000003</v>
          </cell>
          <cell r="BB90">
            <v>0</v>
          </cell>
          <cell r="BC90">
            <v>1</v>
          </cell>
          <cell r="BD90">
            <v>1.2332328719918021E-2</v>
          </cell>
          <cell r="BE90">
            <v>9.2286331740903393E-3</v>
          </cell>
          <cell r="BF90">
            <v>0.18665710472320166</v>
          </cell>
          <cell r="BG90">
            <v>0.99917319809999994</v>
          </cell>
          <cell r="BH90">
            <v>0.99609999999999999</v>
          </cell>
        </row>
        <row r="91">
          <cell r="A91" t="str">
            <v>010150</v>
          </cell>
          <cell r="B91" t="str">
            <v>L V STABLER MEMORIAL HOSPITAL</v>
          </cell>
          <cell r="C91" t="str">
            <v xml:space="preserve">   01</v>
          </cell>
          <cell r="D91" t="str">
            <v xml:space="preserve">   01</v>
          </cell>
          <cell r="E91" t="str">
            <v xml:space="preserve">   01</v>
          </cell>
          <cell r="F91" t="str">
            <v xml:space="preserve">   01</v>
          </cell>
          <cell r="G91" t="str">
            <v>01060</v>
          </cell>
          <cell r="H91">
            <v>5</v>
          </cell>
          <cell r="I91" t="str">
            <v>RURAL</v>
          </cell>
          <cell r="J91" t="str">
            <v>RURAL</v>
          </cell>
          <cell r="K91" t="str">
            <v>W</v>
          </cell>
          <cell r="L91" t="str">
            <v>33860</v>
          </cell>
          <cell r="M91">
            <v>0.75829999999999997</v>
          </cell>
          <cell r="N91">
            <v>0</v>
          </cell>
          <cell r="O91" t="str">
            <v>33860</v>
          </cell>
          <cell r="P91">
            <v>0.75959999999999994</v>
          </cell>
          <cell r="Q91">
            <v>0</v>
          </cell>
          <cell r="R91">
            <v>0.75959999999999994</v>
          </cell>
          <cell r="S91">
            <v>0</v>
          </cell>
          <cell r="X91">
            <v>1</v>
          </cell>
          <cell r="Y91">
            <v>0</v>
          </cell>
          <cell r="Z91">
            <v>0</v>
          </cell>
          <cell r="AA91">
            <v>44</v>
          </cell>
          <cell r="AB91">
            <v>11</v>
          </cell>
          <cell r="AC91">
            <v>0</v>
          </cell>
          <cell r="AD91">
            <v>0</v>
          </cell>
          <cell r="AE91">
            <v>0.28440999999999994</v>
          </cell>
          <cell r="AF91">
            <v>0.03</v>
          </cell>
          <cell r="AG91">
            <v>2.6857399999999998E-5</v>
          </cell>
          <cell r="AH91">
            <v>333.25</v>
          </cell>
          <cell r="AI91">
            <v>0</v>
          </cell>
          <cell r="AJ91">
            <v>0.15699999999999997</v>
          </cell>
          <cell r="AK91">
            <v>1.6999999999999998E-2</v>
          </cell>
          <cell r="AL91">
            <v>0</v>
          </cell>
          <cell r="AM91">
            <v>0</v>
          </cell>
          <cell r="AN91">
            <v>0</v>
          </cell>
          <cell r="AP91">
            <v>569</v>
          </cell>
          <cell r="AQ91">
            <v>1.083035652433624</v>
          </cell>
          <cell r="AR91">
            <v>555.77299999999923</v>
          </cell>
          <cell r="AS91">
            <v>1.091014411247788</v>
          </cell>
          <cell r="AV91">
            <v>1.0871984562830928</v>
          </cell>
          <cell r="AW91">
            <v>556.26779999999917</v>
          </cell>
          <cell r="AX91">
            <v>1.0947198594024445</v>
          </cell>
          <cell r="BA91">
            <v>0.82840000000000003</v>
          </cell>
          <cell r="BB91">
            <v>0</v>
          </cell>
          <cell r="BC91">
            <v>1</v>
          </cell>
          <cell r="BD91">
            <v>0</v>
          </cell>
          <cell r="BE91">
            <v>0</v>
          </cell>
          <cell r="BF91">
            <v>0.48146639511201628</v>
          </cell>
          <cell r="BG91">
            <v>1.0032271726999999</v>
          </cell>
          <cell r="BH91">
            <v>1</v>
          </cell>
        </row>
        <row r="92">
          <cell r="A92" t="str">
            <v>010152</v>
          </cell>
          <cell r="B92" t="str">
            <v>INFIRMARY WEST</v>
          </cell>
          <cell r="C92" t="str">
            <v>33660</v>
          </cell>
          <cell r="D92" t="str">
            <v>33660</v>
          </cell>
          <cell r="E92" t="str">
            <v>33660</v>
          </cell>
          <cell r="F92" t="str">
            <v>33660</v>
          </cell>
          <cell r="G92" t="str">
            <v>01480</v>
          </cell>
          <cell r="H92">
            <v>5</v>
          </cell>
          <cell r="I92" t="str">
            <v>OURBAN</v>
          </cell>
          <cell r="J92" t="str">
            <v>OURBAN</v>
          </cell>
          <cell r="K92" t="str">
            <v>N</v>
          </cell>
          <cell r="L92" t="str">
            <v>33660</v>
          </cell>
          <cell r="M92">
            <v>0.75569999999999993</v>
          </cell>
          <cell r="N92">
            <v>0</v>
          </cell>
          <cell r="O92" t="str">
            <v>33660</v>
          </cell>
          <cell r="P92">
            <v>0.7569999999999999</v>
          </cell>
          <cell r="Q92">
            <v>0</v>
          </cell>
          <cell r="R92">
            <v>0.7569999999999999</v>
          </cell>
          <cell r="S92">
            <v>0</v>
          </cell>
          <cell r="X92">
            <v>1</v>
          </cell>
          <cell r="Y92">
            <v>3.9699999999999999E-2</v>
          </cell>
          <cell r="Z92">
            <v>0.52069999999999994</v>
          </cell>
          <cell r="AA92">
            <v>124</v>
          </cell>
          <cell r="AB92">
            <v>18</v>
          </cell>
          <cell r="AC92">
            <v>2.1454886765728605E-2</v>
          </cell>
          <cell r="AD92">
            <v>0.15828624763651677</v>
          </cell>
          <cell r="AE92">
            <v>0.23798</v>
          </cell>
          <cell r="AF92">
            <v>2.2120874999999998E-2</v>
          </cell>
          <cell r="AH92">
            <v>0</v>
          </cell>
          <cell r="AI92">
            <v>4.9371013589701196E-2</v>
          </cell>
          <cell r="AJ92">
            <v>0.32499999999999996</v>
          </cell>
          <cell r="AK92">
            <v>1.3999999999999999E-2</v>
          </cell>
          <cell r="AL92">
            <v>0</v>
          </cell>
          <cell r="AM92">
            <v>0</v>
          </cell>
          <cell r="AN92">
            <v>0</v>
          </cell>
          <cell r="AP92">
            <v>32</v>
          </cell>
          <cell r="AQ92">
            <v>1.2363248677483312</v>
          </cell>
          <cell r="AR92">
            <v>31.568599999999996</v>
          </cell>
          <cell r="AS92">
            <v>1.2446343749999988</v>
          </cell>
          <cell r="AT92">
            <v>1.1162042440853406</v>
          </cell>
          <cell r="AU92">
            <v>14.375299999999999</v>
          </cell>
          <cell r="AV92">
            <v>1.2389169592569822</v>
          </cell>
          <cell r="AW92">
            <v>31.568599999999996</v>
          </cell>
          <cell r="AX92">
            <v>1.2465781249999988</v>
          </cell>
          <cell r="AY92">
            <v>1.1168886826709699</v>
          </cell>
          <cell r="AZ92">
            <v>14.375299999999999</v>
          </cell>
          <cell r="BA92">
            <v>0.82640000000000002</v>
          </cell>
          <cell r="BB92">
            <v>0</v>
          </cell>
          <cell r="BC92">
            <v>1</v>
          </cell>
          <cell r="BD92">
            <v>6.4288781218907909E-2</v>
          </cell>
          <cell r="BE92">
            <v>1.4760572335488139E-2</v>
          </cell>
          <cell r="BF92">
            <v>0.34559884559884557</v>
          </cell>
          <cell r="BG92">
            <v>1</v>
          </cell>
          <cell r="BH92">
            <v>1</v>
          </cell>
        </row>
        <row r="93">
          <cell r="A93" t="str">
            <v>010157</v>
          </cell>
          <cell r="B93" t="str">
            <v>SHOALS HOSPITAL</v>
          </cell>
          <cell r="C93" t="str">
            <v>22520</v>
          </cell>
          <cell r="D93" t="str">
            <v>22520</v>
          </cell>
          <cell r="E93" t="str">
            <v>22520</v>
          </cell>
          <cell r="F93" t="str">
            <v>22520</v>
          </cell>
          <cell r="G93" t="str">
            <v>01160</v>
          </cell>
          <cell r="H93">
            <v>5</v>
          </cell>
          <cell r="I93" t="str">
            <v>OURBAN</v>
          </cell>
          <cell r="J93" t="str">
            <v>OURBAN</v>
          </cell>
          <cell r="K93" t="str">
            <v>N</v>
          </cell>
          <cell r="L93" t="str">
            <v>22520</v>
          </cell>
          <cell r="M93">
            <v>0.73129999999999995</v>
          </cell>
          <cell r="N93">
            <v>0</v>
          </cell>
          <cell r="O93" t="str">
            <v>22520</v>
          </cell>
          <cell r="P93">
            <v>0.73249999999999993</v>
          </cell>
          <cell r="Q93">
            <v>0</v>
          </cell>
          <cell r="R93">
            <v>0.73249999999999993</v>
          </cell>
          <cell r="S93">
            <v>0</v>
          </cell>
          <cell r="X93">
            <v>1</v>
          </cell>
          <cell r="Y93">
            <v>0</v>
          </cell>
          <cell r="Z93">
            <v>0</v>
          </cell>
          <cell r="AA93">
            <v>122</v>
          </cell>
          <cell r="AB93">
            <v>18</v>
          </cell>
          <cell r="AC93">
            <v>0</v>
          </cell>
          <cell r="AD93">
            <v>0</v>
          </cell>
          <cell r="AE93">
            <v>0.13319999999999999</v>
          </cell>
          <cell r="AF93">
            <v>0</v>
          </cell>
          <cell r="AH93">
            <v>0</v>
          </cell>
          <cell r="AI93">
            <v>2.7340064207286963E-2</v>
          </cell>
          <cell r="AJ93">
            <v>0.22199999999999998</v>
          </cell>
          <cell r="AK93">
            <v>1.4999999999999999E-2</v>
          </cell>
          <cell r="AL93">
            <v>0</v>
          </cell>
          <cell r="AM93">
            <v>0</v>
          </cell>
          <cell r="AN93">
            <v>0</v>
          </cell>
          <cell r="AP93">
            <v>827</v>
          </cell>
          <cell r="AQ93">
            <v>1.2581509117864826</v>
          </cell>
          <cell r="AR93">
            <v>813.92134999999882</v>
          </cell>
          <cell r="AS93">
            <v>1.2770896009673318</v>
          </cell>
          <cell r="AV93">
            <v>1.2596950532554605</v>
          </cell>
          <cell r="AW93">
            <v>814.72369999999864</v>
          </cell>
          <cell r="AX93">
            <v>1.2781113663845034</v>
          </cell>
          <cell r="BA93">
            <v>0.80800000000000005</v>
          </cell>
          <cell r="BB93">
            <v>0</v>
          </cell>
          <cell r="BC93">
            <v>1</v>
          </cell>
          <cell r="BD93">
            <v>1.8738869724049166E-2</v>
          </cell>
          <cell r="BE93">
            <v>1.4835536198862223E-2</v>
          </cell>
          <cell r="BF93">
            <v>3.1872686898593634</v>
          </cell>
          <cell r="BG93">
            <v>0.99911034579999991</v>
          </cell>
          <cell r="BH93">
            <v>0.99619999999999997</v>
          </cell>
        </row>
        <row r="94">
          <cell r="A94" t="str">
            <v>010158</v>
          </cell>
          <cell r="B94" t="str">
            <v>RUSSELLVILLE HOSPITAL</v>
          </cell>
          <cell r="C94" t="str">
            <v xml:space="preserve">   01</v>
          </cell>
          <cell r="D94" t="str">
            <v xml:space="preserve">   01</v>
          </cell>
          <cell r="E94" t="str">
            <v xml:space="preserve">   01</v>
          </cell>
          <cell r="F94" t="str">
            <v xml:space="preserve">   01</v>
          </cell>
          <cell r="G94" t="str">
            <v>01290</v>
          </cell>
          <cell r="H94">
            <v>5</v>
          </cell>
          <cell r="I94" t="str">
            <v>RURAL</v>
          </cell>
          <cell r="J94" t="str">
            <v>RURAL</v>
          </cell>
          <cell r="K94" t="str">
            <v>W</v>
          </cell>
          <cell r="L94" t="str">
            <v xml:space="preserve">   25</v>
          </cell>
          <cell r="M94">
            <v>0.75559999999999994</v>
          </cell>
          <cell r="N94">
            <v>0</v>
          </cell>
          <cell r="O94" t="str">
            <v xml:space="preserve">   25</v>
          </cell>
          <cell r="P94">
            <v>0.75499999999999989</v>
          </cell>
          <cell r="Q94">
            <v>0</v>
          </cell>
          <cell r="R94">
            <v>0.75529999999999997</v>
          </cell>
          <cell r="S94">
            <v>0</v>
          </cell>
          <cell r="X94">
            <v>1</v>
          </cell>
          <cell r="Y94">
            <v>0</v>
          </cell>
          <cell r="Z94">
            <v>0</v>
          </cell>
          <cell r="AA94">
            <v>92</v>
          </cell>
          <cell r="AB94">
            <v>24</v>
          </cell>
          <cell r="AC94">
            <v>0</v>
          </cell>
          <cell r="AD94">
            <v>0</v>
          </cell>
          <cell r="AE94">
            <v>0.29307</v>
          </cell>
          <cell r="AF94">
            <v>0.03</v>
          </cell>
          <cell r="AG94">
            <v>5.8752199999999996E-5</v>
          </cell>
          <cell r="AH94">
            <v>360.79999999999995</v>
          </cell>
          <cell r="AI94">
            <v>0</v>
          </cell>
          <cell r="AJ94">
            <v>0.26599999999999996</v>
          </cell>
          <cell r="AK94">
            <v>2.7999999999999997E-2</v>
          </cell>
          <cell r="AL94">
            <v>0</v>
          </cell>
          <cell r="AM94">
            <v>0</v>
          </cell>
          <cell r="AN94">
            <v>0</v>
          </cell>
          <cell r="AP94">
            <v>1041</v>
          </cell>
          <cell r="AQ94">
            <v>1.1457288853937864</v>
          </cell>
          <cell r="AR94">
            <v>1022.8338999999985</v>
          </cell>
          <cell r="AS94">
            <v>1.1509331412103527</v>
          </cell>
          <cell r="AV94">
            <v>1.1462736753235458</v>
          </cell>
          <cell r="AW94">
            <v>1023.5574999999986</v>
          </cell>
          <cell r="AX94">
            <v>1.1510639769452247</v>
          </cell>
          <cell r="BA94">
            <v>0.82520000000000004</v>
          </cell>
          <cell r="BB94">
            <v>0</v>
          </cell>
          <cell r="BC94">
            <v>1</v>
          </cell>
          <cell r="BD94">
            <v>5.1229640913838465E-3</v>
          </cell>
          <cell r="BE94">
            <v>1.1558865324101745E-2</v>
          </cell>
          <cell r="BF94">
            <v>0.46315201786568827</v>
          </cell>
          <cell r="BG94">
            <v>1.0061602808999999</v>
          </cell>
          <cell r="BH94">
            <v>0.98549999999999993</v>
          </cell>
        </row>
        <row r="95">
          <cell r="A95" t="str">
            <v>010164</v>
          </cell>
          <cell r="B95" t="str">
            <v>COOSA VALLEY MEDICAL CENTER</v>
          </cell>
          <cell r="C95" t="str">
            <v xml:space="preserve">   01</v>
          </cell>
          <cell r="D95" t="str">
            <v xml:space="preserve">   01</v>
          </cell>
          <cell r="E95" t="str">
            <v xml:space="preserve">   01</v>
          </cell>
          <cell r="F95" t="str">
            <v>11500</v>
          </cell>
          <cell r="G95" t="str">
            <v>01600</v>
          </cell>
          <cell r="H95">
            <v>5</v>
          </cell>
          <cell r="I95" t="str">
            <v>RURAL</v>
          </cell>
          <cell r="J95" t="str">
            <v>OURBAN</v>
          </cell>
          <cell r="K95" t="str">
            <v>L</v>
          </cell>
          <cell r="L95" t="str">
            <v>11500</v>
          </cell>
          <cell r="M95">
            <v>0.71619999999999995</v>
          </cell>
          <cell r="N95">
            <v>0</v>
          </cell>
          <cell r="O95" t="str">
            <v>11500</v>
          </cell>
          <cell r="P95">
            <v>0.71739999999999993</v>
          </cell>
          <cell r="Q95">
            <v>0</v>
          </cell>
          <cell r="R95">
            <v>0.71739999999999993</v>
          </cell>
          <cell r="S95">
            <v>0</v>
          </cell>
          <cell r="T95" t="str">
            <v>LUGAR</v>
          </cell>
          <cell r="X95">
            <v>1</v>
          </cell>
          <cell r="Y95">
            <v>0</v>
          </cell>
          <cell r="Z95">
            <v>0</v>
          </cell>
          <cell r="AA95">
            <v>122</v>
          </cell>
          <cell r="AB95">
            <v>42</v>
          </cell>
          <cell r="AC95">
            <v>0</v>
          </cell>
          <cell r="AD95">
            <v>0</v>
          </cell>
          <cell r="AE95">
            <v>0.34617999999999999</v>
          </cell>
          <cell r="AF95">
            <v>4.4437124999999994E-2</v>
          </cell>
          <cell r="AG95">
            <v>1.3874929999999999E-4</v>
          </cell>
          <cell r="AH95">
            <v>700.70999999999992</v>
          </cell>
          <cell r="AI95">
            <v>7.261699272857336E-2</v>
          </cell>
          <cell r="AJ95">
            <v>0.16099999999999998</v>
          </cell>
          <cell r="AK95">
            <v>1.3999999999999999E-2</v>
          </cell>
          <cell r="AL95">
            <v>0</v>
          </cell>
          <cell r="AM95">
            <v>0</v>
          </cell>
          <cell r="AN95">
            <v>0</v>
          </cell>
          <cell r="AP95">
            <v>1497</v>
          </cell>
          <cell r="AQ95">
            <v>1.1824886353130053</v>
          </cell>
          <cell r="AR95">
            <v>1470.1451999999974</v>
          </cell>
          <cell r="AS95">
            <v>1.1903937207748574</v>
          </cell>
          <cell r="AV95">
            <v>1.1831646721436326</v>
          </cell>
          <cell r="AW95">
            <v>1471.4294999999977</v>
          </cell>
          <cell r="AX95">
            <v>1.1910460921843466</v>
          </cell>
          <cell r="BA95">
            <v>0.79659999999999997</v>
          </cell>
          <cell r="BB95">
            <v>0</v>
          </cell>
          <cell r="BC95">
            <v>1</v>
          </cell>
          <cell r="BD95">
            <v>8.6130756813281688E-3</v>
          </cell>
          <cell r="BE95">
            <v>1.1895573484978149E-2</v>
          </cell>
          <cell r="BF95">
            <v>0.44866015527172548</v>
          </cell>
          <cell r="BG95">
            <v>1.0064378786999999</v>
          </cell>
          <cell r="BH95">
            <v>0.99869999999999992</v>
          </cell>
        </row>
        <row r="96">
          <cell r="A96" t="str">
            <v>010168</v>
          </cell>
          <cell r="B96" t="str">
            <v>JACK HUGHSTON MEMORIAL HOSPITAL</v>
          </cell>
          <cell r="C96" t="str">
            <v>17980</v>
          </cell>
          <cell r="D96" t="str">
            <v>17980</v>
          </cell>
          <cell r="E96" t="str">
            <v>17980</v>
          </cell>
          <cell r="F96" t="str">
            <v>17980</v>
          </cell>
          <cell r="G96" t="str">
            <v>01560</v>
          </cell>
          <cell r="H96">
            <v>5</v>
          </cell>
          <cell r="I96" t="str">
            <v>OURBAN</v>
          </cell>
          <cell r="J96" t="str">
            <v>OURBAN</v>
          </cell>
          <cell r="K96" t="str">
            <v>N</v>
          </cell>
          <cell r="L96" t="str">
            <v>17980</v>
          </cell>
          <cell r="M96">
            <v>0.82719999999999994</v>
          </cell>
          <cell r="N96">
            <v>0</v>
          </cell>
          <cell r="O96" t="str">
            <v>17980</v>
          </cell>
          <cell r="P96">
            <v>0.82859999999999989</v>
          </cell>
          <cell r="Q96">
            <v>0</v>
          </cell>
          <cell r="R96">
            <v>0.82859999999999989</v>
          </cell>
          <cell r="S96">
            <v>0</v>
          </cell>
          <cell r="X96">
            <v>1</v>
          </cell>
          <cell r="Y96">
            <v>0</v>
          </cell>
          <cell r="Z96">
            <v>0</v>
          </cell>
          <cell r="AA96">
            <v>66</v>
          </cell>
          <cell r="AB96">
            <v>22</v>
          </cell>
          <cell r="AC96">
            <v>0</v>
          </cell>
          <cell r="AD96">
            <v>0</v>
          </cell>
          <cell r="AE96">
            <v>4.4549999999999999E-2</v>
          </cell>
          <cell r="AF96">
            <v>0</v>
          </cell>
          <cell r="AH96">
            <v>0</v>
          </cell>
          <cell r="AI96">
            <v>0</v>
          </cell>
          <cell r="AJ96">
            <v>0.29599999999999999</v>
          </cell>
          <cell r="AK96">
            <v>3.2999999999999995E-2</v>
          </cell>
          <cell r="AL96">
            <v>0</v>
          </cell>
          <cell r="AM96">
            <v>0</v>
          </cell>
          <cell r="AN96">
            <v>0</v>
          </cell>
          <cell r="AP96">
            <v>1155</v>
          </cell>
          <cell r="AQ96">
            <v>2.1391423223330035</v>
          </cell>
          <cell r="AR96">
            <v>1143.2955499999982</v>
          </cell>
          <cell r="AS96">
            <v>2.1427611255411141</v>
          </cell>
          <cell r="AV96">
            <v>2.1202359449638992</v>
          </cell>
          <cell r="AW96">
            <v>1146.9564999999996</v>
          </cell>
          <cell r="AX96">
            <v>2.1238390476190352</v>
          </cell>
          <cell r="BA96">
            <v>0.87919999999999998</v>
          </cell>
          <cell r="BB96">
            <v>0</v>
          </cell>
          <cell r="BC96">
            <v>1</v>
          </cell>
          <cell r="BD96">
            <v>1.0336470294344884E-2</v>
          </cell>
          <cell r="BE96">
            <v>2.07061832947356E-2</v>
          </cell>
          <cell r="BF96">
            <v>0.54558384298108376</v>
          </cell>
          <cell r="BG96">
            <v>1</v>
          </cell>
          <cell r="BH96">
            <v>0.99969999999999992</v>
          </cell>
        </row>
        <row r="97">
          <cell r="A97" t="str">
            <v>010169</v>
          </cell>
          <cell r="B97" t="str">
            <v>ATMORE COMMUNITY HOSPITAL</v>
          </cell>
          <cell r="C97" t="str">
            <v xml:space="preserve">   01</v>
          </cell>
          <cell r="D97" t="str">
            <v xml:space="preserve">   01</v>
          </cell>
          <cell r="E97" t="str">
            <v xml:space="preserve">   01</v>
          </cell>
          <cell r="F97" t="str">
            <v xml:space="preserve">   01</v>
          </cell>
          <cell r="G97" t="str">
            <v>01260</v>
          </cell>
          <cell r="H97">
            <v>5</v>
          </cell>
          <cell r="I97" t="str">
            <v>RURAL</v>
          </cell>
          <cell r="J97" t="str">
            <v>RURAL</v>
          </cell>
          <cell r="K97" t="str">
            <v>N</v>
          </cell>
          <cell r="L97" t="str">
            <v xml:space="preserve">   01</v>
          </cell>
          <cell r="M97">
            <v>0.68969999999999998</v>
          </cell>
          <cell r="N97">
            <v>0</v>
          </cell>
          <cell r="O97" t="str">
            <v xml:space="preserve">   01</v>
          </cell>
          <cell r="P97">
            <v>0.68499999999999994</v>
          </cell>
          <cell r="Q97">
            <v>0</v>
          </cell>
          <cell r="R97">
            <v>0.6873999999999999</v>
          </cell>
          <cell r="S97">
            <v>0</v>
          </cell>
          <cell r="X97">
            <v>1</v>
          </cell>
          <cell r="Y97">
            <v>0</v>
          </cell>
          <cell r="Z97">
            <v>0</v>
          </cell>
          <cell r="AA97">
            <v>49</v>
          </cell>
          <cell r="AB97">
            <v>14</v>
          </cell>
          <cell r="AC97">
            <v>0</v>
          </cell>
          <cell r="AD97">
            <v>0</v>
          </cell>
          <cell r="AE97">
            <v>0.23282999999999998</v>
          </cell>
          <cell r="AF97">
            <v>2.1058687499999996E-2</v>
          </cell>
          <cell r="AG97">
            <v>2.7432299999999998E-5</v>
          </cell>
          <cell r="AH97">
            <v>288.44</v>
          </cell>
          <cell r="AI97">
            <v>0</v>
          </cell>
          <cell r="AJ97">
            <v>0.21999999999999997</v>
          </cell>
          <cell r="AK97">
            <v>1.2999999999999999E-2</v>
          </cell>
          <cell r="AL97">
            <v>0</v>
          </cell>
          <cell r="AM97">
            <v>0</v>
          </cell>
          <cell r="AN97">
            <v>0</v>
          </cell>
          <cell r="AP97">
            <v>726</v>
          </cell>
          <cell r="AQ97">
            <v>1.0723721719831674</v>
          </cell>
          <cell r="AR97">
            <v>704.39909999999804</v>
          </cell>
          <cell r="AS97">
            <v>1.0797792011019089</v>
          </cell>
          <cell r="AV97">
            <v>1.0717791922654898</v>
          </cell>
          <cell r="AW97">
            <v>704.91479999999808</v>
          </cell>
          <cell r="AX97">
            <v>1.0787269972451616</v>
          </cell>
          <cell r="BA97">
            <v>0.77359999999999995</v>
          </cell>
          <cell r="BB97">
            <v>0</v>
          </cell>
          <cell r="BC97">
            <v>1</v>
          </cell>
          <cell r="BD97">
            <v>2.6321026915687045E-3</v>
          </cell>
          <cell r="BE97">
            <v>1.79495179437402E-3</v>
          </cell>
          <cell r="BF97">
            <v>0.63488843813387419</v>
          </cell>
          <cell r="BG97">
            <v>1</v>
          </cell>
          <cell r="BH97">
            <v>0.99199999999999999</v>
          </cell>
        </row>
      </sheetData>
      <sheetData sheetId="65">
        <row r="7">
          <cell r="A7" t="str">
            <v>010001</v>
          </cell>
          <cell r="B7" t="str">
            <v>SOUTHEAST ALABAMA MEDICAL CENTER</v>
          </cell>
          <cell r="C7" t="str">
            <v>20020</v>
          </cell>
          <cell r="D7" t="str">
            <v>20020</v>
          </cell>
          <cell r="E7" t="str">
            <v>20020</v>
          </cell>
          <cell r="F7" t="str">
            <v>01340</v>
          </cell>
          <cell r="G7">
            <v>5</v>
          </cell>
          <cell r="H7" t="str">
            <v>OURBAN</v>
          </cell>
          <cell r="I7" t="str">
            <v>OURBAN</v>
          </cell>
          <cell r="J7" t="str">
            <v>W</v>
          </cell>
          <cell r="K7" t="str">
            <v>10500</v>
          </cell>
          <cell r="L7">
            <v>0.81059999999999999</v>
          </cell>
          <cell r="M7">
            <v>0</v>
          </cell>
          <cell r="R7">
            <v>1</v>
          </cell>
          <cell r="S7">
            <v>0</v>
          </cell>
          <cell r="T7">
            <v>0</v>
          </cell>
          <cell r="U7">
            <v>408</v>
          </cell>
          <cell r="V7">
            <v>238</v>
          </cell>
          <cell r="W7">
            <v>0</v>
          </cell>
          <cell r="X7">
            <v>0</v>
          </cell>
          <cell r="Y7">
            <v>0.29868999999999996</v>
          </cell>
          <cell r="Z7">
            <v>3.4642312499999994E-2</v>
          </cell>
          <cell r="AA7">
            <v>6.0631999999999993E-4</v>
          </cell>
          <cell r="AB7">
            <v>6.2351370029210207E-2</v>
          </cell>
          <cell r="AC7">
            <v>0.20399999999999999</v>
          </cell>
          <cell r="AD7">
            <v>1.9999999999999997E-2</v>
          </cell>
          <cell r="AE7">
            <v>0</v>
          </cell>
          <cell r="AG7">
            <v>7729</v>
          </cell>
          <cell r="AH7">
            <v>1.7198284877555874</v>
          </cell>
          <cell r="AI7">
            <v>7628.7649999998903</v>
          </cell>
          <cell r="AJ7">
            <v>1.73638989519958</v>
          </cell>
          <cell r="AM7">
            <v>1.7236443726658988</v>
          </cell>
          <cell r="AN7">
            <v>7636.6995499998893</v>
          </cell>
          <cell r="AO7">
            <v>1.7389950575750424</v>
          </cell>
          <cell r="AR7">
            <v>0.86606554105946687</v>
          </cell>
          <cell r="AS7">
            <v>0</v>
          </cell>
          <cell r="AT7">
            <v>1</v>
          </cell>
          <cell r="AU7">
            <v>1.3974783254521523E-2</v>
          </cell>
          <cell r="AV7">
            <v>2.2208842938081792E-2</v>
          </cell>
          <cell r="AW7">
            <v>0.47481177565349797</v>
          </cell>
          <cell r="AX7">
            <v>1.0010269634</v>
          </cell>
          <cell r="AY7">
            <v>1</v>
          </cell>
        </row>
        <row r="8">
          <cell r="A8" t="str">
            <v>010005</v>
          </cell>
          <cell r="B8" t="str">
            <v>MARSHALL MEDICAL CENTER SOUTH</v>
          </cell>
          <cell r="C8" t="str">
            <v xml:space="preserve">   01</v>
          </cell>
          <cell r="D8" t="str">
            <v xml:space="preserve">   01</v>
          </cell>
          <cell r="E8" t="str">
            <v xml:space="preserve">   01</v>
          </cell>
          <cell r="F8" t="str">
            <v>01470</v>
          </cell>
          <cell r="G8">
            <v>5</v>
          </cell>
          <cell r="H8" t="str">
            <v>RURAL</v>
          </cell>
          <cell r="I8" t="str">
            <v>RURAL</v>
          </cell>
          <cell r="J8" t="str">
            <v>W</v>
          </cell>
          <cell r="K8" t="str">
            <v>26620</v>
          </cell>
          <cell r="L8">
            <v>0.81499999999999995</v>
          </cell>
          <cell r="M8">
            <v>0</v>
          </cell>
          <cell r="R8">
            <v>1</v>
          </cell>
          <cell r="S8">
            <v>0</v>
          </cell>
          <cell r="T8">
            <v>0</v>
          </cell>
          <cell r="U8">
            <v>114</v>
          </cell>
          <cell r="V8">
            <v>49</v>
          </cell>
          <cell r="W8">
            <v>0</v>
          </cell>
          <cell r="X8">
            <v>0</v>
          </cell>
          <cell r="Y8">
            <v>0.33039999999999997</v>
          </cell>
          <cell r="Z8">
            <v>4.118249999999999E-2</v>
          </cell>
          <cell r="AA8">
            <v>1.4973999999999999E-4</v>
          </cell>
          <cell r="AB8">
            <v>0</v>
          </cell>
          <cell r="AC8">
            <v>0.29399999999999998</v>
          </cell>
          <cell r="AD8">
            <v>4.9999999999999996E-2</v>
          </cell>
          <cell r="AE8">
            <v>7</v>
          </cell>
          <cell r="AG8">
            <v>3798</v>
          </cell>
          <cell r="AH8">
            <v>1.3216239789074706</v>
          </cell>
          <cell r="AI8">
            <v>3704.3230499999891</v>
          </cell>
          <cell r="AJ8">
            <v>1.3281605055291275</v>
          </cell>
          <cell r="AM8">
            <v>1.3128235974148736</v>
          </cell>
          <cell r="AN8">
            <v>3712.4165999999896</v>
          </cell>
          <cell r="AO8">
            <v>1.3181773301736814</v>
          </cell>
          <cell r="AR8">
            <v>0.86928208721271916</v>
          </cell>
          <cell r="AS8">
            <v>0</v>
          </cell>
          <cell r="AT8">
            <v>1</v>
          </cell>
          <cell r="AU8">
            <v>5.7850763621639812E-3</v>
          </cell>
          <cell r="AV8">
            <v>2.7282705023838713E-2</v>
          </cell>
          <cell r="AW8">
            <v>0.45606694560669453</v>
          </cell>
          <cell r="AX8">
            <v>1.0020903421999998</v>
          </cell>
          <cell r="AY8">
            <v>1</v>
          </cell>
        </row>
        <row r="9">
          <cell r="A9" t="str">
            <v>010006</v>
          </cell>
          <cell r="B9" t="str">
            <v>ELIZA COFFEE MEMORIAL HOSPITAL</v>
          </cell>
          <cell r="C9" t="str">
            <v>22520</v>
          </cell>
          <cell r="D9" t="str">
            <v>22520</v>
          </cell>
          <cell r="E9" t="str">
            <v>22520</v>
          </cell>
          <cell r="F9" t="str">
            <v>01380</v>
          </cell>
          <cell r="G9">
            <v>5</v>
          </cell>
          <cell r="H9" t="str">
            <v>OURBAN</v>
          </cell>
          <cell r="I9" t="str">
            <v>OURBAN</v>
          </cell>
          <cell r="J9" t="str">
            <v>N</v>
          </cell>
          <cell r="K9" t="str">
            <v>22520</v>
          </cell>
          <cell r="L9">
            <v>0.74359999999999993</v>
          </cell>
          <cell r="M9">
            <v>0</v>
          </cell>
          <cell r="R9">
            <v>1</v>
          </cell>
          <cell r="S9">
            <v>0</v>
          </cell>
          <cell r="T9">
            <v>0</v>
          </cell>
          <cell r="U9">
            <v>358</v>
          </cell>
          <cell r="V9">
            <v>133</v>
          </cell>
          <cell r="W9">
            <v>0</v>
          </cell>
          <cell r="X9">
            <v>0</v>
          </cell>
          <cell r="Y9">
            <v>0.25240999999999997</v>
          </cell>
          <cell r="Z9">
            <v>2.5097062499999996E-2</v>
          </cell>
          <cell r="AA9">
            <v>3.0814999999999998E-4</v>
          </cell>
          <cell r="AB9">
            <v>5.2441838799998974E-2</v>
          </cell>
          <cell r="AC9">
            <v>0.19499999999999998</v>
          </cell>
          <cell r="AD9">
            <v>8.9999999999999993E-3</v>
          </cell>
          <cell r="AE9">
            <v>0</v>
          </cell>
          <cell r="AG9">
            <v>5213</v>
          </cell>
          <cell r="AH9">
            <v>1.5484956227899562</v>
          </cell>
          <cell r="AI9">
            <v>5162.0646499999721</v>
          </cell>
          <cell r="AJ9">
            <v>1.5547431229615785</v>
          </cell>
          <cell r="AM9">
            <v>1.5487678835395264</v>
          </cell>
          <cell r="AN9">
            <v>5166.3590499999736</v>
          </cell>
          <cell r="AO9">
            <v>1.5543517744098843</v>
          </cell>
          <cell r="AR9">
            <v>0.8163816006770005</v>
          </cell>
          <cell r="AS9">
            <v>0</v>
          </cell>
          <cell r="AT9">
            <v>1</v>
          </cell>
          <cell r="AU9">
            <v>2.1723804743113469E-2</v>
          </cell>
          <cell r="AV9">
            <v>5.548931168266151E-3</v>
          </cell>
          <cell r="AW9">
            <v>0.54423694669788203</v>
          </cell>
          <cell r="AX9">
            <v>0.99774511899999996</v>
          </cell>
          <cell r="AY9">
            <v>1</v>
          </cell>
        </row>
        <row r="10">
          <cell r="A10" t="str">
            <v>010007</v>
          </cell>
          <cell r="B10" t="str">
            <v>MIZELL MEMORIAL HOSPITAL</v>
          </cell>
          <cell r="C10" t="str">
            <v xml:space="preserve">   01</v>
          </cell>
          <cell r="D10" t="str">
            <v xml:space="preserve">   01</v>
          </cell>
          <cell r="E10" t="str">
            <v xml:space="preserve">   01</v>
          </cell>
          <cell r="F10" t="str">
            <v>01190</v>
          </cell>
          <cell r="G10">
            <v>5</v>
          </cell>
          <cell r="H10" t="str">
            <v>RURAL</v>
          </cell>
          <cell r="I10" t="str">
            <v>RURAL</v>
          </cell>
          <cell r="J10" t="str">
            <v>N</v>
          </cell>
          <cell r="K10" t="str">
            <v xml:space="preserve">   01</v>
          </cell>
          <cell r="L10">
            <v>0.70939999999999992</v>
          </cell>
          <cell r="M10">
            <v>0</v>
          </cell>
          <cell r="R10">
            <v>1</v>
          </cell>
          <cell r="S10">
            <v>0</v>
          </cell>
          <cell r="T10">
            <v>0</v>
          </cell>
          <cell r="U10">
            <v>78</v>
          </cell>
          <cell r="V10">
            <v>20</v>
          </cell>
          <cell r="W10">
            <v>0</v>
          </cell>
          <cell r="X10">
            <v>0</v>
          </cell>
          <cell r="Y10">
            <v>0.18292999999999998</v>
          </cell>
          <cell r="Z10">
            <v>1.1601124999999997E-2</v>
          </cell>
          <cell r="AA10">
            <v>3.1379999999999994E-5</v>
          </cell>
          <cell r="AB10">
            <v>0</v>
          </cell>
          <cell r="AC10">
            <v>0.36799999999999999</v>
          </cell>
          <cell r="AD10">
            <v>4.8999999999999995E-2</v>
          </cell>
          <cell r="AE10">
            <v>0</v>
          </cell>
          <cell r="AF10">
            <v>4494.6547980812747</v>
          </cell>
          <cell r="AG10">
            <v>808</v>
          </cell>
          <cell r="AH10">
            <v>1.00779295130125</v>
          </cell>
          <cell r="AI10">
            <v>795.80929999999933</v>
          </cell>
          <cell r="AJ10">
            <v>1.017695544554432</v>
          </cell>
          <cell r="AM10">
            <v>1.0027280977188191</v>
          </cell>
          <cell r="AN10">
            <v>796.44009999999946</v>
          </cell>
          <cell r="AO10">
            <v>1.0115168316831502</v>
          </cell>
          <cell r="AR10">
            <v>0.79047890174149893</v>
          </cell>
          <cell r="AS10">
            <v>0</v>
          </cell>
          <cell r="AT10">
            <v>1</v>
          </cell>
          <cell r="AU10">
            <v>3.8102013024950451E-3</v>
          </cell>
          <cell r="AV10">
            <v>1.4048353834227961E-2</v>
          </cell>
          <cell r="AW10">
            <v>0.67442762902599918</v>
          </cell>
          <cell r="AX10">
            <v>0.99566203219999994</v>
          </cell>
          <cell r="AY10">
            <v>0.99439999999999995</v>
          </cell>
        </row>
        <row r="11">
          <cell r="A11" t="str">
            <v>010008</v>
          </cell>
          <cell r="B11" t="str">
            <v>CRENSHAW COMMUNITY HOSPITAL</v>
          </cell>
          <cell r="C11" t="str">
            <v xml:space="preserve">   01</v>
          </cell>
          <cell r="D11" t="str">
            <v xml:space="preserve">   01</v>
          </cell>
          <cell r="E11" t="str">
            <v xml:space="preserve">   01</v>
          </cell>
          <cell r="F11" t="str">
            <v>01200</v>
          </cell>
          <cell r="G11">
            <v>5</v>
          </cell>
          <cell r="H11" t="str">
            <v>RURAL</v>
          </cell>
          <cell r="I11" t="str">
            <v>RURAL</v>
          </cell>
          <cell r="J11" t="str">
            <v>N</v>
          </cell>
          <cell r="K11" t="str">
            <v xml:space="preserve">   01</v>
          </cell>
          <cell r="L11">
            <v>0.71929999999999994</v>
          </cell>
          <cell r="M11">
            <v>0</v>
          </cell>
          <cell r="P11" t="str">
            <v>YES</v>
          </cell>
          <cell r="Q11">
            <v>9.8999999999999991E-3</v>
          </cell>
          <cell r="R11">
            <v>1</v>
          </cell>
          <cell r="S11">
            <v>0</v>
          </cell>
          <cell r="T11">
            <v>0</v>
          </cell>
          <cell r="U11">
            <v>29</v>
          </cell>
          <cell r="V11">
            <v>9</v>
          </cell>
          <cell r="W11">
            <v>0</v>
          </cell>
          <cell r="X11">
            <v>0</v>
          </cell>
          <cell r="Y11">
            <v>0.35208999999999996</v>
          </cell>
          <cell r="Z11">
            <v>0.03</v>
          </cell>
          <cell r="AA11">
            <v>2.7369999999999997E-5</v>
          </cell>
          <cell r="AB11">
            <v>0</v>
          </cell>
          <cell r="AC11">
            <v>0.25999999999999995</v>
          </cell>
          <cell r="AD11">
            <v>2.5999999999999999E-2</v>
          </cell>
          <cell r="AE11">
            <v>0</v>
          </cell>
          <cell r="AF11">
            <v>5069.4499579592321</v>
          </cell>
          <cell r="AG11">
            <v>366</v>
          </cell>
          <cell r="AH11">
            <v>0.94231417958133368</v>
          </cell>
          <cell r="AI11">
            <v>361.19119999999981</v>
          </cell>
          <cell r="AJ11">
            <v>0.95233688524589344</v>
          </cell>
          <cell r="AM11">
            <v>0.94306341233676916</v>
          </cell>
          <cell r="AN11">
            <v>361.49479999999988</v>
          </cell>
          <cell r="AO11">
            <v>0.95265819672130492</v>
          </cell>
          <cell r="AR11">
            <v>0.79801675405835648</v>
          </cell>
          <cell r="AS11">
            <v>0</v>
          </cell>
          <cell r="AT11">
            <v>1</v>
          </cell>
          <cell r="AU11">
            <v>0</v>
          </cell>
          <cell r="AV11">
            <v>0</v>
          </cell>
          <cell r="AW11">
            <v>0.45799536500579374</v>
          </cell>
          <cell r="AX11">
            <v>1</v>
          </cell>
          <cell r="AY11">
            <v>1</v>
          </cell>
        </row>
        <row r="12">
          <cell r="A12" t="str">
            <v>010009</v>
          </cell>
          <cell r="B12" t="str">
            <v>HARTSELLE MEDICAL CENTER</v>
          </cell>
          <cell r="C12" t="str">
            <v>19460</v>
          </cell>
          <cell r="D12" t="str">
            <v>19460</v>
          </cell>
          <cell r="E12" t="str">
            <v>19460</v>
          </cell>
          <cell r="F12" t="str">
            <v>01510</v>
          </cell>
          <cell r="G12">
            <v>5</v>
          </cell>
          <cell r="H12" t="str">
            <v>OURBAN</v>
          </cell>
          <cell r="I12" t="str">
            <v>OURBAN</v>
          </cell>
          <cell r="J12" t="str">
            <v>N</v>
          </cell>
          <cell r="K12" t="str">
            <v>19460</v>
          </cell>
          <cell r="L12">
            <v>0.70939999999999992</v>
          </cell>
          <cell r="M12">
            <v>0</v>
          </cell>
          <cell r="R12">
            <v>1</v>
          </cell>
          <cell r="S12">
            <v>0</v>
          </cell>
          <cell r="T12">
            <v>0</v>
          </cell>
          <cell r="U12">
            <v>130</v>
          </cell>
          <cell r="V12">
            <v>9</v>
          </cell>
          <cell r="W12">
            <v>0</v>
          </cell>
          <cell r="X12">
            <v>0</v>
          </cell>
          <cell r="Y12">
            <v>0.16008999999999998</v>
          </cell>
          <cell r="Z12">
            <v>7.8896249999999973E-3</v>
          </cell>
          <cell r="AB12">
            <v>3.2949420251293216E-2</v>
          </cell>
          <cell r="AC12">
            <v>0.153</v>
          </cell>
          <cell r="AD12">
            <v>1.1999999999999999E-2</v>
          </cell>
          <cell r="AE12">
            <v>0</v>
          </cell>
          <cell r="AG12">
            <v>144</v>
          </cell>
          <cell r="AH12">
            <v>1.0729239913582158</v>
          </cell>
          <cell r="AI12">
            <v>142.14659999999998</v>
          </cell>
          <cell r="AJ12">
            <v>1.0793798611111092</v>
          </cell>
          <cell r="AM12">
            <v>1.0572859592339106</v>
          </cell>
          <cell r="AN12">
            <v>142.26039999999998</v>
          </cell>
          <cell r="AO12">
            <v>1.0630513888888875</v>
          </cell>
          <cell r="AR12">
            <v>0.79047890174149893</v>
          </cell>
          <cell r="AS12">
            <v>0</v>
          </cell>
          <cell r="AT12">
            <v>1</v>
          </cell>
          <cell r="AU12">
            <v>0</v>
          </cell>
          <cell r="AV12">
            <v>0</v>
          </cell>
          <cell r="AW12">
            <v>0.71183574879227052</v>
          </cell>
          <cell r="AX12">
            <v>1</v>
          </cell>
          <cell r="AY12">
            <v>0.99809999999999999</v>
          </cell>
        </row>
        <row r="13">
          <cell r="A13" t="str">
            <v>010010</v>
          </cell>
          <cell r="B13" t="str">
            <v>MARSHALL MEDICAL CENTER NORTH</v>
          </cell>
          <cell r="C13" t="str">
            <v xml:space="preserve">   01</v>
          </cell>
          <cell r="D13" t="str">
            <v xml:space="preserve">   01</v>
          </cell>
          <cell r="E13" t="str">
            <v xml:space="preserve">   01</v>
          </cell>
          <cell r="F13" t="str">
            <v>01470</v>
          </cell>
          <cell r="G13">
            <v>5</v>
          </cell>
          <cell r="H13" t="str">
            <v>RURAL</v>
          </cell>
          <cell r="I13" t="str">
            <v>RURAL</v>
          </cell>
          <cell r="J13" t="str">
            <v>N</v>
          </cell>
          <cell r="K13" t="str">
            <v xml:space="preserve">   01</v>
          </cell>
          <cell r="L13">
            <v>0.73569999999999991</v>
          </cell>
          <cell r="M13">
            <v>0</v>
          </cell>
          <cell r="P13" t="str">
            <v>YES</v>
          </cell>
          <cell r="Q13">
            <v>2.6299999999999997E-2</v>
          </cell>
          <cell r="R13">
            <v>1</v>
          </cell>
          <cell r="S13">
            <v>0</v>
          </cell>
          <cell r="T13">
            <v>0</v>
          </cell>
          <cell r="U13">
            <v>90</v>
          </cell>
          <cell r="V13">
            <v>50</v>
          </cell>
          <cell r="W13">
            <v>0</v>
          </cell>
          <cell r="X13">
            <v>0</v>
          </cell>
          <cell r="Y13">
            <v>0.22401999999999997</v>
          </cell>
          <cell r="Z13">
            <v>1.9241624999999995E-2</v>
          </cell>
          <cell r="AB13">
            <v>0</v>
          </cell>
          <cell r="AC13">
            <v>0.31999999999999995</v>
          </cell>
          <cell r="AD13">
            <v>2.8999999999999998E-2</v>
          </cell>
          <cell r="AE13">
            <v>0</v>
          </cell>
          <cell r="AG13">
            <v>2</v>
          </cell>
          <cell r="AH13">
            <v>0.97379999999999989</v>
          </cell>
          <cell r="AI13">
            <v>2</v>
          </cell>
          <cell r="AJ13">
            <v>0.97379999999999989</v>
          </cell>
          <cell r="AM13">
            <v>0.97399999999999987</v>
          </cell>
          <cell r="AN13">
            <v>2</v>
          </cell>
          <cell r="AO13">
            <v>0.97399999999999987</v>
          </cell>
          <cell r="AR13">
            <v>0.8104321807865863</v>
          </cell>
          <cell r="AS13">
            <v>0</v>
          </cell>
          <cell r="AT13">
            <v>1</v>
          </cell>
          <cell r="AU13">
            <v>0</v>
          </cell>
          <cell r="AV13">
            <v>0</v>
          </cell>
          <cell r="AW13">
            <v>0.51259902887809861</v>
          </cell>
          <cell r="AX13">
            <v>1</v>
          </cell>
          <cell r="AY13">
            <v>0.99719999999999998</v>
          </cell>
        </row>
        <row r="14">
          <cell r="A14" t="str">
            <v>010011</v>
          </cell>
          <cell r="B14" t="str">
            <v>ST VINCENT'S EAST</v>
          </cell>
          <cell r="C14" t="str">
            <v>13820</v>
          </cell>
          <cell r="D14" t="str">
            <v>13820</v>
          </cell>
          <cell r="E14" t="str">
            <v>13820</v>
          </cell>
          <cell r="F14" t="str">
            <v>01360</v>
          </cell>
          <cell r="G14">
            <v>5</v>
          </cell>
          <cell r="H14" t="str">
            <v>LURBAN</v>
          </cell>
          <cell r="I14" t="str">
            <v>LURBAN</v>
          </cell>
          <cell r="J14" t="str">
            <v>N</v>
          </cell>
          <cell r="K14" t="str">
            <v>13820</v>
          </cell>
          <cell r="L14">
            <v>0.82939999999999992</v>
          </cell>
          <cell r="M14">
            <v>0</v>
          </cell>
          <cell r="R14">
            <v>1</v>
          </cell>
          <cell r="S14">
            <v>4.9699999999999994E-2</v>
          </cell>
          <cell r="T14">
            <v>8.1599999999999992E-2</v>
          </cell>
          <cell r="U14">
            <v>279</v>
          </cell>
          <cell r="V14">
            <v>196</v>
          </cell>
          <cell r="W14">
            <v>2.678198084078148E-2</v>
          </cell>
          <cell r="X14">
            <v>2.3294700229874898E-2</v>
          </cell>
          <cell r="Y14">
            <v>0.20826999999999998</v>
          </cell>
          <cell r="Z14">
            <v>1.5993187499999995E-2</v>
          </cell>
          <cell r="AA14">
            <v>3.7405999999999995E-4</v>
          </cell>
          <cell r="AB14">
            <v>4.3076662254827536E-2</v>
          </cell>
          <cell r="AC14">
            <v>0.22699999999999998</v>
          </cell>
          <cell r="AD14">
            <v>1.7999999999999999E-2</v>
          </cell>
          <cell r="AE14">
            <v>0</v>
          </cell>
          <cell r="AG14">
            <v>4141</v>
          </cell>
          <cell r="AH14">
            <v>1.6587582208227341</v>
          </cell>
          <cell r="AI14">
            <v>4099.5165999999954</v>
          </cell>
          <cell r="AJ14">
            <v>1.6635926346291325</v>
          </cell>
          <cell r="AK14">
            <v>1.6924398555637059</v>
          </cell>
          <cell r="AL14">
            <v>3067.4797499999977</v>
          </cell>
          <cell r="AM14">
            <v>1.6636787215773696</v>
          </cell>
          <cell r="AN14">
            <v>4102.9575999999952</v>
          </cell>
          <cell r="AO14">
            <v>1.6679189567735158</v>
          </cell>
          <cell r="AP14">
            <v>1.6941723148376666</v>
          </cell>
          <cell r="AQ14">
            <v>3069.1674999999973</v>
          </cell>
          <cell r="AR14">
            <v>0.87977093167917442</v>
          </cell>
          <cell r="AS14">
            <v>0</v>
          </cell>
          <cell r="AT14">
            <v>1</v>
          </cell>
          <cell r="AU14">
            <v>3.0678524496177521E-2</v>
          </cell>
          <cell r="AV14">
            <v>3.1144683477632665E-2</v>
          </cell>
          <cell r="AW14">
            <v>0.32853343809495028</v>
          </cell>
          <cell r="AX14">
            <v>0.99812723669999992</v>
          </cell>
          <cell r="AY14">
            <v>0.9998999999999999</v>
          </cell>
        </row>
        <row r="15">
          <cell r="A15" t="str">
            <v>010012</v>
          </cell>
          <cell r="B15" t="str">
            <v>DEKALB REGIONAL MEDICAL CENTER</v>
          </cell>
          <cell r="C15" t="str">
            <v xml:space="preserve">   01</v>
          </cell>
          <cell r="D15" t="str">
            <v xml:space="preserve">   01</v>
          </cell>
          <cell r="E15" t="str">
            <v xml:space="preserve">   01</v>
          </cell>
          <cell r="F15" t="str">
            <v>01240</v>
          </cell>
          <cell r="G15">
            <v>5</v>
          </cell>
          <cell r="H15" t="str">
            <v>RURAL</v>
          </cell>
          <cell r="I15" t="str">
            <v>RURAL</v>
          </cell>
          <cell r="J15" t="str">
            <v>N</v>
          </cell>
          <cell r="K15" t="str">
            <v xml:space="preserve">   01</v>
          </cell>
          <cell r="L15">
            <v>0.73109999999999997</v>
          </cell>
          <cell r="M15">
            <v>0</v>
          </cell>
          <cell r="P15" t="str">
            <v>YES</v>
          </cell>
          <cell r="Q15">
            <v>2.1699999999999997E-2</v>
          </cell>
          <cell r="R15">
            <v>1</v>
          </cell>
          <cell r="S15">
            <v>0</v>
          </cell>
          <cell r="T15">
            <v>0</v>
          </cell>
          <cell r="U15">
            <v>97</v>
          </cell>
          <cell r="V15">
            <v>31</v>
          </cell>
          <cell r="W15">
            <v>0</v>
          </cell>
          <cell r="X15">
            <v>0</v>
          </cell>
          <cell r="Y15">
            <v>0.31537999999999999</v>
          </cell>
          <cell r="Z15">
            <v>0.03</v>
          </cell>
          <cell r="AA15">
            <v>9.5089999999999999E-5</v>
          </cell>
          <cell r="AB15">
            <v>0</v>
          </cell>
          <cell r="AC15">
            <v>0.15799999999999997</v>
          </cell>
          <cell r="AD15">
            <v>9.9999999999999985E-3</v>
          </cell>
          <cell r="AE15">
            <v>16</v>
          </cell>
          <cell r="AF15">
            <v>4960.2259902485248</v>
          </cell>
          <cell r="AG15">
            <v>1531</v>
          </cell>
          <cell r="AH15">
            <v>1.2171392479259255</v>
          </cell>
          <cell r="AI15">
            <v>1497.986799999996</v>
          </cell>
          <cell r="AJ15">
            <v>1.2262321358588884</v>
          </cell>
          <cell r="AM15">
            <v>1.2139660841834923</v>
          </cell>
          <cell r="AN15">
            <v>1500.3638499999965</v>
          </cell>
          <cell r="AO15">
            <v>1.2220153494447836</v>
          </cell>
          <cell r="AR15">
            <v>0.80695868781045554</v>
          </cell>
          <cell r="AS15">
            <v>0</v>
          </cell>
          <cell r="AT15">
            <v>1</v>
          </cell>
          <cell r="AU15">
            <v>2.5274920436036158E-2</v>
          </cell>
          <cell r="AV15">
            <v>1.9669281648977077E-2</v>
          </cell>
          <cell r="AW15">
            <v>0.41826055575604471</v>
          </cell>
          <cell r="AX15">
            <v>0.99734334969999994</v>
          </cell>
          <cell r="AY15">
            <v>0.9968999999999999</v>
          </cell>
        </row>
        <row r="16">
          <cell r="A16" t="str">
            <v>010016</v>
          </cell>
          <cell r="B16" t="str">
            <v>SHELBY BAPTIST MEDICAL CENTER</v>
          </cell>
          <cell r="C16" t="str">
            <v>13820</v>
          </cell>
          <cell r="D16" t="str">
            <v>13820</v>
          </cell>
          <cell r="E16" t="str">
            <v>13820</v>
          </cell>
          <cell r="F16" t="str">
            <v>01580</v>
          </cell>
          <cell r="G16">
            <v>5</v>
          </cell>
          <cell r="H16" t="str">
            <v>LURBAN</v>
          </cell>
          <cell r="I16" t="str">
            <v>LURBAN</v>
          </cell>
          <cell r="J16" t="str">
            <v>N</v>
          </cell>
          <cell r="K16" t="str">
            <v>13820</v>
          </cell>
          <cell r="L16">
            <v>0.82939999999999992</v>
          </cell>
          <cell r="M16">
            <v>0</v>
          </cell>
          <cell r="R16">
            <v>1</v>
          </cell>
          <cell r="S16">
            <v>0</v>
          </cell>
          <cell r="T16">
            <v>0</v>
          </cell>
          <cell r="U16">
            <v>192</v>
          </cell>
          <cell r="V16">
            <v>132</v>
          </cell>
          <cell r="W16">
            <v>0</v>
          </cell>
          <cell r="X16">
            <v>0</v>
          </cell>
          <cell r="Y16">
            <v>0.24090999999999999</v>
          </cell>
          <cell r="Z16">
            <v>2.2725187499999994E-2</v>
          </cell>
          <cell r="AA16">
            <v>2.7713999999999999E-4</v>
          </cell>
          <cell r="AB16">
            <v>4.9993816390304424E-2</v>
          </cell>
          <cell r="AC16">
            <v>0.16299999999999998</v>
          </cell>
          <cell r="AD16">
            <v>2.3999999999999997E-2</v>
          </cell>
          <cell r="AE16">
            <v>0</v>
          </cell>
          <cell r="AG16">
            <v>3370</v>
          </cell>
          <cell r="AH16">
            <v>1.6083035888664552</v>
          </cell>
          <cell r="AI16">
            <v>3326.5167999999944</v>
          </cell>
          <cell r="AJ16">
            <v>1.6157793768544608</v>
          </cell>
          <cell r="AM16">
            <v>1.6082492700599311</v>
          </cell>
          <cell r="AN16">
            <v>3330.2706499999945</v>
          </cell>
          <cell r="AO16">
            <v>1.6146326112758125</v>
          </cell>
          <cell r="AR16">
            <v>0.87977093167917442</v>
          </cell>
          <cell r="AS16">
            <v>0</v>
          </cell>
          <cell r="AT16">
            <v>1</v>
          </cell>
          <cell r="AU16">
            <v>2.3814152954805996E-2</v>
          </cell>
          <cell r="AV16">
            <v>9.0644417041205044E-2</v>
          </cell>
          <cell r="AW16">
            <v>0.30721512888460611</v>
          </cell>
          <cell r="AX16">
            <v>1.0024571751</v>
          </cell>
          <cell r="AY16">
            <v>0.99809999999999999</v>
          </cell>
        </row>
        <row r="17">
          <cell r="A17" t="str">
            <v>010018</v>
          </cell>
          <cell r="B17" t="str">
            <v>CALLAHAN EYE FOUNDATION HOSPITAL</v>
          </cell>
          <cell r="C17" t="str">
            <v>13820</v>
          </cell>
          <cell r="D17" t="str">
            <v>13820</v>
          </cell>
          <cell r="E17" t="str">
            <v>13820</v>
          </cell>
          <cell r="F17" t="str">
            <v>01360</v>
          </cell>
          <cell r="G17">
            <v>5</v>
          </cell>
          <cell r="H17" t="str">
            <v>LURBAN</v>
          </cell>
          <cell r="I17" t="str">
            <v>LURBAN</v>
          </cell>
          <cell r="J17" t="str">
            <v>N</v>
          </cell>
          <cell r="K17" t="str">
            <v>13820</v>
          </cell>
          <cell r="L17">
            <v>0.82939999999999992</v>
          </cell>
          <cell r="M17">
            <v>0</v>
          </cell>
          <cell r="R17">
            <v>1</v>
          </cell>
          <cell r="S17">
            <v>0.5462999999999999</v>
          </cell>
          <cell r="T17">
            <v>1.5</v>
          </cell>
          <cell r="U17">
            <v>14</v>
          </cell>
          <cell r="V17">
            <v>1</v>
          </cell>
          <cell r="W17">
            <v>0.2606372522772028</v>
          </cell>
          <cell r="X17">
            <v>0.52699232495615989</v>
          </cell>
          <cell r="Y17">
            <v>8.8649999999999993E-2</v>
          </cell>
          <cell r="Z17">
            <v>0</v>
          </cell>
          <cell r="AB17">
            <v>0</v>
          </cell>
          <cell r="AC17">
            <v>0.67299999999999993</v>
          </cell>
          <cell r="AD17">
            <v>9.2999999999999999E-2</v>
          </cell>
          <cell r="AE17">
            <v>0</v>
          </cell>
          <cell r="AG17">
            <v>23</v>
          </cell>
          <cell r="AH17">
            <v>1.286491304347825</v>
          </cell>
          <cell r="AI17">
            <v>23</v>
          </cell>
          <cell r="AJ17">
            <v>1.286491304347825</v>
          </cell>
          <cell r="AK17">
            <v>1.0587928571428569</v>
          </cell>
          <cell r="AL17">
            <v>14</v>
          </cell>
          <cell r="AM17">
            <v>1.3026565217391293</v>
          </cell>
          <cell r="AN17">
            <v>23</v>
          </cell>
          <cell r="AO17">
            <v>1.3026565217391293</v>
          </cell>
          <cell r="AP17">
            <v>1.0841428571428569</v>
          </cell>
          <cell r="AQ17">
            <v>14</v>
          </cell>
          <cell r="AR17">
            <v>0.87977093167917442</v>
          </cell>
          <cell r="AS17">
            <v>0</v>
          </cell>
          <cell r="AT17">
            <v>1</v>
          </cell>
          <cell r="AU17">
            <v>0</v>
          </cell>
          <cell r="AV17">
            <v>0</v>
          </cell>
          <cell r="AW17">
            <v>0.43513513513513513</v>
          </cell>
          <cell r="AX17">
            <v>1</v>
          </cell>
          <cell r="AY17">
            <v>1</v>
          </cell>
        </row>
        <row r="18">
          <cell r="A18" t="str">
            <v>010019</v>
          </cell>
          <cell r="B18" t="str">
            <v>HELEN KELLER MEMORIAL HOSPITAL</v>
          </cell>
          <cell r="C18" t="str">
            <v>22520</v>
          </cell>
          <cell r="D18" t="str">
            <v>22520</v>
          </cell>
          <cell r="E18" t="str">
            <v>22520</v>
          </cell>
          <cell r="F18" t="str">
            <v>01160</v>
          </cell>
          <cell r="G18">
            <v>5</v>
          </cell>
          <cell r="H18" t="str">
            <v>OURBAN</v>
          </cell>
          <cell r="I18" t="str">
            <v>OURBAN</v>
          </cell>
          <cell r="J18" t="str">
            <v>N</v>
          </cell>
          <cell r="K18" t="str">
            <v>22520</v>
          </cell>
          <cell r="L18">
            <v>0.74359999999999993</v>
          </cell>
          <cell r="M18">
            <v>0</v>
          </cell>
          <cell r="R18">
            <v>1</v>
          </cell>
          <cell r="S18">
            <v>0</v>
          </cell>
          <cell r="T18">
            <v>0</v>
          </cell>
          <cell r="U18">
            <v>185</v>
          </cell>
          <cell r="V18">
            <v>70</v>
          </cell>
          <cell r="W18">
            <v>0</v>
          </cell>
          <cell r="X18">
            <v>0</v>
          </cell>
          <cell r="Y18">
            <v>0.31047999999999998</v>
          </cell>
          <cell r="Z18">
            <v>3.7073999999999996E-2</v>
          </cell>
          <cell r="AA18">
            <v>2.0809999999999999E-4</v>
          </cell>
          <cell r="AB18">
            <v>6.4890737498337625E-2</v>
          </cell>
          <cell r="AC18">
            <v>0.32899999999999996</v>
          </cell>
          <cell r="AD18">
            <v>3.1E-2</v>
          </cell>
          <cell r="AE18">
            <v>0</v>
          </cell>
          <cell r="AG18">
            <v>3026</v>
          </cell>
          <cell r="AH18">
            <v>1.3278882527643212</v>
          </cell>
          <cell r="AI18">
            <v>2991.4416499999952</v>
          </cell>
          <cell r="AJ18">
            <v>1.3327768671513258</v>
          </cell>
          <cell r="AM18">
            <v>1.3263067903106127</v>
          </cell>
          <cell r="AN18">
            <v>2994.4174999999955</v>
          </cell>
          <cell r="AO18">
            <v>1.330511136814251</v>
          </cell>
          <cell r="AR18">
            <v>0.8163816006770005</v>
          </cell>
          <cell r="AS18">
            <v>0</v>
          </cell>
          <cell r="AT18">
            <v>1</v>
          </cell>
          <cell r="AU18">
            <v>1.1266291654199321E-2</v>
          </cell>
          <cell r="AV18">
            <v>1.8445760681889738E-2</v>
          </cell>
          <cell r="AW18">
            <v>0.47764891745359228</v>
          </cell>
          <cell r="AX18">
            <v>1.0019505962999999</v>
          </cell>
          <cell r="AY18">
            <v>0.9998999999999999</v>
          </cell>
        </row>
        <row r="19">
          <cell r="A19" t="str">
            <v>010021</v>
          </cell>
          <cell r="B19" t="str">
            <v>DALE MEDICAL CENTER</v>
          </cell>
          <cell r="C19" t="str">
            <v xml:space="preserve">   01</v>
          </cell>
          <cell r="D19" t="str">
            <v xml:space="preserve">   01</v>
          </cell>
          <cell r="E19" t="str">
            <v xml:space="preserve">   01</v>
          </cell>
          <cell r="F19" t="str">
            <v>01220</v>
          </cell>
          <cell r="G19">
            <v>5</v>
          </cell>
          <cell r="H19" t="str">
            <v>RURAL</v>
          </cell>
          <cell r="I19" t="str">
            <v>RURAL</v>
          </cell>
          <cell r="J19" t="str">
            <v>N</v>
          </cell>
          <cell r="K19" t="str">
            <v xml:space="preserve">   01</v>
          </cell>
          <cell r="L19">
            <v>0.7155999999999999</v>
          </cell>
          <cell r="M19">
            <v>0</v>
          </cell>
          <cell r="P19" t="str">
            <v>YES</v>
          </cell>
          <cell r="Q19">
            <v>6.1999999999999998E-3</v>
          </cell>
          <cell r="R19">
            <v>1</v>
          </cell>
          <cell r="S19">
            <v>0</v>
          </cell>
          <cell r="T19">
            <v>0</v>
          </cell>
          <cell r="U19">
            <v>77</v>
          </cell>
          <cell r="V19">
            <v>21</v>
          </cell>
          <cell r="W19">
            <v>0</v>
          </cell>
          <cell r="X19">
            <v>0</v>
          </cell>
          <cell r="Y19">
            <v>0.40953999999999996</v>
          </cell>
          <cell r="Z19">
            <v>0.03</v>
          </cell>
          <cell r="AA19">
            <v>6.2309999999999991E-5</v>
          </cell>
          <cell r="AB19">
            <v>0</v>
          </cell>
          <cell r="AC19">
            <v>0.435</v>
          </cell>
          <cell r="AD19">
            <v>2.4999999999999998E-2</v>
          </cell>
          <cell r="AE19">
            <v>0</v>
          </cell>
          <cell r="AG19">
            <v>771</v>
          </cell>
          <cell r="AH19">
            <v>1.2539135574265623</v>
          </cell>
          <cell r="AI19">
            <v>747.73039999999821</v>
          </cell>
          <cell r="AJ19">
            <v>1.2683451361867499</v>
          </cell>
          <cell r="AM19">
            <v>1.2556787094049089</v>
          </cell>
          <cell r="AN19">
            <v>749.5797999999985</v>
          </cell>
          <cell r="AO19">
            <v>1.2678565499351331</v>
          </cell>
          <cell r="AR19">
            <v>0.79520342747218797</v>
          </cell>
          <cell r="AS19">
            <v>0</v>
          </cell>
          <cell r="AT19">
            <v>1</v>
          </cell>
          <cell r="AU19">
            <v>2.5604650293446969E-3</v>
          </cell>
          <cell r="AV19">
            <v>9.5540419761457138E-4</v>
          </cell>
          <cell r="AW19">
            <v>0.58115942028985501</v>
          </cell>
          <cell r="AX19">
            <v>0.99763594259999999</v>
          </cell>
          <cell r="AY19">
            <v>1</v>
          </cell>
        </row>
        <row r="20">
          <cell r="A20" t="str">
            <v>010022</v>
          </cell>
          <cell r="B20" t="str">
            <v>CHEROKEE MEDICAL CENTER</v>
          </cell>
          <cell r="C20" t="str">
            <v xml:space="preserve">   01</v>
          </cell>
          <cell r="D20" t="str">
            <v xml:space="preserve">   01</v>
          </cell>
          <cell r="E20" t="str">
            <v>40660</v>
          </cell>
          <cell r="F20" t="str">
            <v>01090</v>
          </cell>
          <cell r="G20">
            <v>5</v>
          </cell>
          <cell r="H20" t="str">
            <v>RURAL</v>
          </cell>
          <cell r="I20" t="str">
            <v>OURBAN</v>
          </cell>
          <cell r="J20" t="str">
            <v>W</v>
          </cell>
          <cell r="K20" t="str">
            <v>12060</v>
          </cell>
          <cell r="L20">
            <v>0.93989999999999996</v>
          </cell>
          <cell r="M20">
            <v>0</v>
          </cell>
          <cell r="N20" t="str">
            <v>LUGAR</v>
          </cell>
          <cell r="R20">
            <v>1</v>
          </cell>
          <cell r="S20">
            <v>0</v>
          </cell>
          <cell r="T20">
            <v>0</v>
          </cell>
          <cell r="U20">
            <v>45</v>
          </cell>
          <cell r="V20">
            <v>7</v>
          </cell>
          <cell r="W20">
            <v>0</v>
          </cell>
          <cell r="X20">
            <v>0</v>
          </cell>
          <cell r="Y20">
            <v>0.23014999999999999</v>
          </cell>
          <cell r="Z20">
            <v>2.0505937499999998E-2</v>
          </cell>
          <cell r="AA20">
            <v>1.4469999999999999E-5</v>
          </cell>
          <cell r="AB20">
            <v>0</v>
          </cell>
          <cell r="AC20">
            <v>0.27199999999999996</v>
          </cell>
          <cell r="AD20">
            <v>2.1999999999999999E-2</v>
          </cell>
          <cell r="AE20">
            <v>0</v>
          </cell>
          <cell r="AF20">
            <v>4811.6425424195777</v>
          </cell>
          <cell r="AG20">
            <v>410</v>
          </cell>
          <cell r="AH20">
            <v>0.88772420541820452</v>
          </cell>
          <cell r="AI20">
            <v>401.85919999999965</v>
          </cell>
          <cell r="AJ20">
            <v>0.89227804878047512</v>
          </cell>
          <cell r="AM20">
            <v>0.87744523151337328</v>
          </cell>
          <cell r="AN20">
            <v>402.15169999999966</v>
          </cell>
          <cell r="AO20">
            <v>0.88153975609755097</v>
          </cell>
          <cell r="AR20">
            <v>0.95844305250163042</v>
          </cell>
          <cell r="AS20">
            <v>0</v>
          </cell>
          <cell r="AT20">
            <v>1</v>
          </cell>
          <cell r="AU20">
            <v>0</v>
          </cell>
          <cell r="AV20">
            <v>0</v>
          </cell>
          <cell r="AW20">
            <v>0.62654097171863665</v>
          </cell>
          <cell r="AX20">
            <v>1</v>
          </cell>
          <cell r="AY20">
            <v>0.99859999999999993</v>
          </cell>
        </row>
        <row r="21">
          <cell r="A21" t="str">
            <v>010023</v>
          </cell>
          <cell r="B21" t="str">
            <v>BAPTIST MEDICAL CENTER SOUTH</v>
          </cell>
          <cell r="C21" t="str">
            <v>33860</v>
          </cell>
          <cell r="D21" t="str">
            <v>33860</v>
          </cell>
          <cell r="E21" t="str">
            <v>33860</v>
          </cell>
          <cell r="F21" t="str">
            <v>01500</v>
          </cell>
          <cell r="G21">
            <v>5</v>
          </cell>
          <cell r="H21" t="str">
            <v>OURBAN</v>
          </cell>
          <cell r="I21" t="str">
            <v>OURBAN</v>
          </cell>
          <cell r="J21" t="str">
            <v>N</v>
          </cell>
          <cell r="K21" t="str">
            <v>33860</v>
          </cell>
          <cell r="L21">
            <v>0.74029999999999996</v>
          </cell>
          <cell r="M21">
            <v>0</v>
          </cell>
          <cell r="R21">
            <v>1</v>
          </cell>
          <cell r="S21">
            <v>9.8099999999999993E-2</v>
          </cell>
          <cell r="T21">
            <v>0.1661</v>
          </cell>
          <cell r="U21">
            <v>363</v>
          </cell>
          <cell r="V21">
            <v>218</v>
          </cell>
          <cell r="W21">
            <v>5.2147605218765797E-2</v>
          </cell>
          <cell r="X21">
            <v>4.7989346192157445E-2</v>
          </cell>
          <cell r="Y21">
            <v>0.44109999999999999</v>
          </cell>
          <cell r="Z21">
            <v>6.4014374999999984E-2</v>
          </cell>
          <cell r="AA21">
            <v>8.1026999999999998E-4</v>
          </cell>
          <cell r="AB21">
            <v>9.3433505046058629E-2</v>
          </cell>
          <cell r="AC21">
            <v>0.21199999999999999</v>
          </cell>
          <cell r="AD21">
            <v>1.4999999999999999E-2</v>
          </cell>
          <cell r="AE21">
            <v>0</v>
          </cell>
          <cell r="AG21">
            <v>5266</v>
          </cell>
          <cell r="AH21">
            <v>1.7848998564883294</v>
          </cell>
          <cell r="AI21">
            <v>5182.3755499999561</v>
          </cell>
          <cell r="AJ21">
            <v>1.8103722749712328</v>
          </cell>
          <cell r="AK21">
            <v>1.8968268632111385</v>
          </cell>
          <cell r="AL21">
            <v>969.35469999999918</v>
          </cell>
          <cell r="AM21">
            <v>1.7962944459347912</v>
          </cell>
          <cell r="AN21">
            <v>5187.9173999999548</v>
          </cell>
          <cell r="AO21">
            <v>1.8204004937330687</v>
          </cell>
          <cell r="AP21">
            <v>1.916860772975775</v>
          </cell>
          <cell r="AQ21">
            <v>970.06529999999896</v>
          </cell>
          <cell r="AR21">
            <v>0.81389883488091508</v>
          </cell>
          <cell r="AS21">
            <v>0</v>
          </cell>
          <cell r="AT21">
            <v>1</v>
          </cell>
          <cell r="AU21">
            <v>1.5984855208344768E-2</v>
          </cell>
          <cell r="AV21">
            <v>1.3415529128452983E-2</v>
          </cell>
          <cell r="AX21">
            <v>0.99758135429999995</v>
          </cell>
          <cell r="AY21">
            <v>0.99729999999999996</v>
          </cell>
        </row>
        <row r="22">
          <cell r="A22" t="str">
            <v>010024</v>
          </cell>
          <cell r="B22" t="str">
            <v>JACKSON HOSPITAL &amp; CLINIC INC</v>
          </cell>
          <cell r="C22" t="str">
            <v>33860</v>
          </cell>
          <cell r="D22" t="str">
            <v>33860</v>
          </cell>
          <cell r="E22" t="str">
            <v>33860</v>
          </cell>
          <cell r="F22" t="str">
            <v>01500</v>
          </cell>
          <cell r="G22">
            <v>5</v>
          </cell>
          <cell r="H22" t="str">
            <v>OURBAN</v>
          </cell>
          <cell r="I22" t="str">
            <v>OURBAN</v>
          </cell>
          <cell r="J22" t="str">
            <v>N</v>
          </cell>
          <cell r="K22" t="str">
            <v>33860</v>
          </cell>
          <cell r="L22">
            <v>0.74029999999999996</v>
          </cell>
          <cell r="M22">
            <v>0</v>
          </cell>
          <cell r="R22">
            <v>1</v>
          </cell>
          <cell r="S22">
            <v>0</v>
          </cell>
          <cell r="T22">
            <v>0</v>
          </cell>
          <cell r="U22">
            <v>255</v>
          </cell>
          <cell r="V22">
            <v>174</v>
          </cell>
          <cell r="W22">
            <v>0</v>
          </cell>
          <cell r="X22">
            <v>0</v>
          </cell>
          <cell r="Y22">
            <v>0.28953999999999996</v>
          </cell>
          <cell r="Z22">
            <v>3.2755124999999989E-2</v>
          </cell>
          <cell r="AA22">
            <v>4.3333E-4</v>
          </cell>
          <cell r="AB22">
            <v>6.0384788212239471E-2</v>
          </cell>
          <cell r="AC22">
            <v>0.23099999999999998</v>
          </cell>
          <cell r="AD22">
            <v>2.4999999999999998E-2</v>
          </cell>
          <cell r="AE22">
            <v>0</v>
          </cell>
          <cell r="AG22">
            <v>5009</v>
          </cell>
          <cell r="AH22">
            <v>1.5886570414645387</v>
          </cell>
          <cell r="AI22">
            <v>4960.8683999999776</v>
          </cell>
          <cell r="AJ22">
            <v>1.6056530445196351</v>
          </cell>
          <cell r="AM22">
            <v>1.5897674624788973</v>
          </cell>
          <cell r="AN22">
            <v>4964.3164499999793</v>
          </cell>
          <cell r="AO22">
            <v>1.6054860051903947</v>
          </cell>
          <cell r="AR22">
            <v>0.81389883488091508</v>
          </cell>
          <cell r="AS22">
            <v>0</v>
          </cell>
          <cell r="AT22">
            <v>1</v>
          </cell>
          <cell r="AU22">
            <v>2.5687298795842497E-2</v>
          </cell>
          <cell r="AV22">
            <v>5.4901222884734376E-2</v>
          </cell>
          <cell r="AW22">
            <v>0.4177482934333237</v>
          </cell>
          <cell r="AX22">
            <v>0.99971466239999995</v>
          </cell>
          <cell r="AY22">
            <v>0.99939999999999996</v>
          </cell>
        </row>
        <row r="23">
          <cell r="A23" t="str">
            <v>010025</v>
          </cell>
          <cell r="B23" t="str">
            <v>G H LANIER MEMORIAL HOSPITAL</v>
          </cell>
          <cell r="C23" t="str">
            <v xml:space="preserve">   01</v>
          </cell>
          <cell r="D23" t="str">
            <v xml:space="preserve">   01</v>
          </cell>
          <cell r="E23" t="str">
            <v xml:space="preserve">   01</v>
          </cell>
          <cell r="F23" t="str">
            <v>01080</v>
          </cell>
          <cell r="G23">
            <v>5</v>
          </cell>
          <cell r="H23" t="str">
            <v>RURAL</v>
          </cell>
          <cell r="I23" t="str">
            <v>RURAL</v>
          </cell>
          <cell r="J23" t="str">
            <v>W</v>
          </cell>
          <cell r="K23" t="str">
            <v>17980</v>
          </cell>
          <cell r="L23">
            <v>0.79869999999999997</v>
          </cell>
          <cell r="M23">
            <v>0</v>
          </cell>
          <cell r="R23">
            <v>1</v>
          </cell>
          <cell r="S23">
            <v>0</v>
          </cell>
          <cell r="T23">
            <v>0</v>
          </cell>
          <cell r="U23">
            <v>84</v>
          </cell>
          <cell r="V23">
            <v>33</v>
          </cell>
          <cell r="W23">
            <v>0</v>
          </cell>
          <cell r="X23">
            <v>0</v>
          </cell>
          <cell r="Y23">
            <v>0.33047999999999994</v>
          </cell>
          <cell r="Z23">
            <v>4.1198999999999993E-2</v>
          </cell>
          <cell r="AA23">
            <v>1.0093E-4</v>
          </cell>
          <cell r="AB23">
            <v>0</v>
          </cell>
          <cell r="AC23">
            <v>0.53399999999999992</v>
          </cell>
          <cell r="AD23">
            <v>3.9999999999999994E-2</v>
          </cell>
          <cell r="AE23">
            <v>7</v>
          </cell>
          <cell r="AG23">
            <v>1123</v>
          </cell>
          <cell r="AH23">
            <v>1.3748977587564852</v>
          </cell>
          <cell r="AI23">
            <v>1105.5692999999985</v>
          </cell>
          <cell r="AJ23">
            <v>1.3822447907390683</v>
          </cell>
          <cell r="AM23">
            <v>1.3635804792531077</v>
          </cell>
          <cell r="AN23">
            <v>1106.8054999999986</v>
          </cell>
          <cell r="AO23">
            <v>1.3703834372217039</v>
          </cell>
          <cell r="AR23">
            <v>0.85733854012486976</v>
          </cell>
          <cell r="AS23">
            <v>0</v>
          </cell>
          <cell r="AT23">
            <v>1</v>
          </cell>
          <cell r="AU23">
            <v>2.214754380984111E-2</v>
          </cell>
          <cell r="AV23">
            <v>2.3354468308893286E-2</v>
          </cell>
          <cell r="AW23">
            <v>0.52547598859169042</v>
          </cell>
          <cell r="AX23">
            <v>0.99623848389999992</v>
          </cell>
          <cell r="AY23">
            <v>0.9988999999999999</v>
          </cell>
        </row>
        <row r="24">
          <cell r="A24" t="str">
            <v>010027</v>
          </cell>
          <cell r="B24" t="str">
            <v>ELBA GENERAL HOSPITAL</v>
          </cell>
          <cell r="C24" t="str">
            <v xml:space="preserve">   01</v>
          </cell>
          <cell r="D24" t="str">
            <v xml:space="preserve">   01</v>
          </cell>
          <cell r="E24" t="str">
            <v xml:space="preserve">   01</v>
          </cell>
          <cell r="F24" t="str">
            <v>01150</v>
          </cell>
          <cell r="G24">
            <v>5</v>
          </cell>
          <cell r="H24" t="str">
            <v>RURAL</v>
          </cell>
          <cell r="I24" t="str">
            <v>RURAL</v>
          </cell>
          <cell r="J24" t="str">
            <v>N</v>
          </cell>
          <cell r="K24" t="str">
            <v xml:space="preserve">   01</v>
          </cell>
          <cell r="L24">
            <v>0.71249999999999991</v>
          </cell>
          <cell r="M24">
            <v>0</v>
          </cell>
          <cell r="P24" t="str">
            <v>YES</v>
          </cell>
          <cell r="Q24">
            <v>3.0999999999999999E-3</v>
          </cell>
          <cell r="R24">
            <v>1</v>
          </cell>
          <cell r="S24">
            <v>0</v>
          </cell>
          <cell r="T24">
            <v>0</v>
          </cell>
          <cell r="U24">
            <v>20</v>
          </cell>
          <cell r="V24">
            <v>2</v>
          </cell>
          <cell r="W24">
            <v>0</v>
          </cell>
          <cell r="X24">
            <v>0</v>
          </cell>
          <cell r="Y24">
            <v>0.38292999999999994</v>
          </cell>
          <cell r="Z24">
            <v>0.03</v>
          </cell>
          <cell r="AB24">
            <v>0</v>
          </cell>
          <cell r="AC24">
            <v>0.82699999999999996</v>
          </cell>
          <cell r="AD24">
            <v>0.123</v>
          </cell>
          <cell r="AE24">
            <v>0</v>
          </cell>
          <cell r="AG24">
            <v>67</v>
          </cell>
          <cell r="AH24">
            <v>0.88620491155777203</v>
          </cell>
          <cell r="AI24">
            <v>65.522999999999982</v>
          </cell>
          <cell r="AJ24">
            <v>0.887108955223879</v>
          </cell>
          <cell r="AM24">
            <v>0.87623770483303698</v>
          </cell>
          <cell r="AN24">
            <v>65.577799999999982</v>
          </cell>
          <cell r="AO24">
            <v>0.87698955223880481</v>
          </cell>
          <cell r="AR24">
            <v>0.79284278441200795</v>
          </cell>
          <cell r="AS24">
            <v>0</v>
          </cell>
          <cell r="AT24">
            <v>1</v>
          </cell>
          <cell r="AU24">
            <v>0</v>
          </cell>
          <cell r="AV24">
            <v>0</v>
          </cell>
          <cell r="AW24">
            <v>0.53868031854379972</v>
          </cell>
          <cell r="AX24">
            <v>1</v>
          </cell>
          <cell r="AY24">
            <v>1</v>
          </cell>
        </row>
        <row r="25">
          <cell r="A25" t="str">
            <v>010029</v>
          </cell>
          <cell r="B25" t="str">
            <v>EAST ALABAMA MEDICAL CENTER AND SNF</v>
          </cell>
          <cell r="C25" t="str">
            <v>12220</v>
          </cell>
          <cell r="D25" t="str">
            <v>12220</v>
          </cell>
          <cell r="E25" t="str">
            <v>12220</v>
          </cell>
          <cell r="F25" t="str">
            <v>01400</v>
          </cell>
          <cell r="G25">
            <v>5</v>
          </cell>
          <cell r="H25" t="str">
            <v>OURBAN</v>
          </cell>
          <cell r="I25" t="str">
            <v>OURBAN</v>
          </cell>
          <cell r="J25" t="str">
            <v>W</v>
          </cell>
          <cell r="K25" t="str">
            <v>17980</v>
          </cell>
          <cell r="L25">
            <v>0.79869999999999997</v>
          </cell>
          <cell r="M25">
            <v>0</v>
          </cell>
          <cell r="R25">
            <v>1</v>
          </cell>
          <cell r="S25">
            <v>0</v>
          </cell>
          <cell r="T25">
            <v>0</v>
          </cell>
          <cell r="U25">
            <v>264</v>
          </cell>
          <cell r="V25">
            <v>169</v>
          </cell>
          <cell r="W25">
            <v>0</v>
          </cell>
          <cell r="X25">
            <v>0</v>
          </cell>
          <cell r="Y25">
            <v>0.28799999999999998</v>
          </cell>
          <cell r="Z25">
            <v>3.2437499999999994E-2</v>
          </cell>
          <cell r="AA25">
            <v>4.3247999999999995E-4</v>
          </cell>
          <cell r="AB25">
            <v>6.00541587721104E-2</v>
          </cell>
          <cell r="AC25">
            <v>0.42299999999999999</v>
          </cell>
          <cell r="AD25">
            <v>6.0999999999999999E-2</v>
          </cell>
          <cell r="AE25">
            <v>7</v>
          </cell>
          <cell r="AG25">
            <v>5407</v>
          </cell>
          <cell r="AH25">
            <v>1.7062950719400891</v>
          </cell>
          <cell r="AI25">
            <v>5348.0084999999635</v>
          </cell>
          <cell r="AJ25">
            <v>1.7141336600700232</v>
          </cell>
          <cell r="AM25">
            <v>1.7143532412716</v>
          </cell>
          <cell r="AN25">
            <v>5352.0949999999666</v>
          </cell>
          <cell r="AO25">
            <v>1.721426983539567</v>
          </cell>
          <cell r="AR25">
            <v>0.85733854012486976</v>
          </cell>
          <cell r="AS25">
            <v>0</v>
          </cell>
          <cell r="AT25">
            <v>1</v>
          </cell>
          <cell r="AU25">
            <v>2.4660287074829736E-2</v>
          </cell>
          <cell r="AV25">
            <v>8.4074883993821375E-2</v>
          </cell>
          <cell r="AW25">
            <v>0.4428278011576634</v>
          </cell>
          <cell r="AX25">
            <v>1.0031755562</v>
          </cell>
          <cell r="AY25">
            <v>0.9948999999999999</v>
          </cell>
        </row>
        <row r="26">
          <cell r="A26" t="str">
            <v>010032</v>
          </cell>
          <cell r="B26" t="str">
            <v>WEDOWEE HOSPITAL</v>
          </cell>
          <cell r="C26" t="str">
            <v xml:space="preserve">   01</v>
          </cell>
          <cell r="D26" t="str">
            <v xml:space="preserve">   01</v>
          </cell>
          <cell r="E26" t="str">
            <v xml:space="preserve">   01</v>
          </cell>
          <cell r="F26" t="str">
            <v>01550</v>
          </cell>
          <cell r="G26">
            <v>5</v>
          </cell>
          <cell r="H26" t="str">
            <v>RURAL</v>
          </cell>
          <cell r="I26" t="str">
            <v>RURAL</v>
          </cell>
          <cell r="J26" t="str">
            <v>N</v>
          </cell>
          <cell r="K26" t="str">
            <v xml:space="preserve">   01</v>
          </cell>
          <cell r="L26">
            <v>0.74579999999999991</v>
          </cell>
          <cell r="M26">
            <v>0</v>
          </cell>
          <cell r="P26" t="str">
            <v>YES</v>
          </cell>
          <cell r="Q26">
            <v>3.6399999999999995E-2</v>
          </cell>
          <cell r="R26">
            <v>1</v>
          </cell>
          <cell r="S26">
            <v>0</v>
          </cell>
          <cell r="T26">
            <v>0</v>
          </cell>
          <cell r="U26">
            <v>34</v>
          </cell>
          <cell r="V26">
            <v>6</v>
          </cell>
          <cell r="W26">
            <v>0</v>
          </cell>
          <cell r="X26">
            <v>0</v>
          </cell>
          <cell r="Y26">
            <v>0.26122999999999996</v>
          </cell>
          <cell r="Z26">
            <v>2.6916187499999997E-2</v>
          </cell>
          <cell r="AA26">
            <v>1.3509999999999999E-5</v>
          </cell>
          <cell r="AB26">
            <v>0</v>
          </cell>
          <cell r="AC26">
            <v>0.31599999999999995</v>
          </cell>
          <cell r="AD26">
            <v>2.5999999999999999E-2</v>
          </cell>
          <cell r="AE26">
            <v>0</v>
          </cell>
          <cell r="AG26">
            <v>373</v>
          </cell>
          <cell r="AH26">
            <v>0.89815267366295348</v>
          </cell>
          <cell r="AI26">
            <v>361.41989999999964</v>
          </cell>
          <cell r="AJ26">
            <v>0.90801313672921358</v>
          </cell>
          <cell r="AM26">
            <v>0.88375959348883404</v>
          </cell>
          <cell r="AN26">
            <v>362.1351999999996</v>
          </cell>
          <cell r="AO26">
            <v>0.89313538873993792</v>
          </cell>
          <cell r="AR26">
            <v>0.81803484855988851</v>
          </cell>
          <cell r="AS26">
            <v>0</v>
          </cell>
          <cell r="AT26">
            <v>1</v>
          </cell>
          <cell r="AU26">
            <v>0</v>
          </cell>
          <cell r="AV26">
            <v>0</v>
          </cell>
          <cell r="AW26">
            <v>0.62641656897225473</v>
          </cell>
          <cell r="AX26">
            <v>1</v>
          </cell>
          <cell r="AY26">
            <v>0.98659999999999992</v>
          </cell>
        </row>
        <row r="27">
          <cell r="A27" t="str">
            <v>010033</v>
          </cell>
          <cell r="B27" t="str">
            <v>UNIVERSITY OF ALABAMA HOSPITAL</v>
          </cell>
          <cell r="C27" t="str">
            <v>13820</v>
          </cell>
          <cell r="D27" t="str">
            <v>13820</v>
          </cell>
          <cell r="E27" t="str">
            <v>13820</v>
          </cell>
          <cell r="F27" t="str">
            <v>01360</v>
          </cell>
          <cell r="G27">
            <v>5</v>
          </cell>
          <cell r="H27" t="str">
            <v>LURBAN</v>
          </cell>
          <cell r="I27" t="str">
            <v>LURBAN</v>
          </cell>
          <cell r="J27" t="str">
            <v>N</v>
          </cell>
          <cell r="K27" t="str">
            <v>13820</v>
          </cell>
          <cell r="L27">
            <v>0.82939999999999992</v>
          </cell>
          <cell r="M27">
            <v>0</v>
          </cell>
          <cell r="R27">
            <v>1</v>
          </cell>
          <cell r="S27">
            <v>0.41159999999999997</v>
          </cell>
          <cell r="T27">
            <v>0.42689999999999995</v>
          </cell>
          <cell r="U27">
            <v>992</v>
          </cell>
          <cell r="V27">
            <v>699</v>
          </cell>
          <cell r="W27">
            <v>0.20226900800617914</v>
          </cell>
          <cell r="X27">
            <v>0.12802823072368441</v>
          </cell>
          <cell r="Y27">
            <v>0.40014999999999995</v>
          </cell>
          <cell r="Z27">
            <v>5.5568437499999991E-2</v>
          </cell>
          <cell r="AA27">
            <v>2.4240399999999997E-3</v>
          </cell>
          <cell r="AB27">
            <v>8.4403834832990743E-2</v>
          </cell>
          <cell r="AC27">
            <v>0.22899999999999998</v>
          </cell>
          <cell r="AD27">
            <v>2.0999999999999998E-2</v>
          </cell>
          <cell r="AE27">
            <v>0</v>
          </cell>
          <cell r="AG27">
            <v>11954</v>
          </cell>
          <cell r="AH27">
            <v>2.0701117124682002</v>
          </cell>
          <cell r="AI27">
            <v>11805.985549999836</v>
          </cell>
          <cell r="AJ27">
            <v>2.0830415258486656</v>
          </cell>
          <cell r="AK27">
            <v>1.7652363842888887</v>
          </cell>
          <cell r="AL27">
            <v>4399.5196499999875</v>
          </cell>
          <cell r="AM27">
            <v>2.0772765169269491</v>
          </cell>
          <cell r="AN27">
            <v>11817.278949999838</v>
          </cell>
          <cell r="AO27">
            <v>2.0884657687798835</v>
          </cell>
          <cell r="AP27">
            <v>1.7678401432164197</v>
          </cell>
          <cell r="AQ27">
            <v>4402.6786999999895</v>
          </cell>
          <cell r="AR27">
            <v>0.87977093167917442</v>
          </cell>
          <cell r="AS27">
            <v>0</v>
          </cell>
          <cell r="AT27">
            <v>1</v>
          </cell>
          <cell r="AU27">
            <v>0.11768002197428423</v>
          </cell>
          <cell r="AV27">
            <v>0.17076809909915919</v>
          </cell>
          <cell r="AW27">
            <v>0.25390125660259039</v>
          </cell>
          <cell r="AX27">
            <v>0.99864254949999998</v>
          </cell>
          <cell r="AY27">
            <v>0.99749999999999994</v>
          </cell>
        </row>
        <row r="28">
          <cell r="A28" t="str">
            <v>010034</v>
          </cell>
          <cell r="B28" t="str">
            <v>COMMUNITY HOSPITAL INC</v>
          </cell>
          <cell r="C28" t="str">
            <v>33860</v>
          </cell>
          <cell r="D28" t="str">
            <v>33860</v>
          </cell>
          <cell r="E28" t="str">
            <v>33860</v>
          </cell>
          <cell r="F28" t="str">
            <v>01250</v>
          </cell>
          <cell r="G28">
            <v>5</v>
          </cell>
          <cell r="H28" t="str">
            <v>OURBAN</v>
          </cell>
          <cell r="I28" t="str">
            <v>OURBAN</v>
          </cell>
          <cell r="J28" t="str">
            <v>N</v>
          </cell>
          <cell r="K28" t="str">
            <v>33860</v>
          </cell>
          <cell r="L28">
            <v>0.74029999999999996</v>
          </cell>
          <cell r="M28">
            <v>0</v>
          </cell>
          <cell r="R28">
            <v>1</v>
          </cell>
          <cell r="S28">
            <v>0</v>
          </cell>
          <cell r="T28">
            <v>0</v>
          </cell>
          <cell r="U28">
            <v>37</v>
          </cell>
          <cell r="V28">
            <v>17</v>
          </cell>
          <cell r="W28">
            <v>0</v>
          </cell>
          <cell r="X28">
            <v>0</v>
          </cell>
          <cell r="Y28">
            <v>0.24488999999999997</v>
          </cell>
          <cell r="Z28">
            <v>2.3546062499999996E-2</v>
          </cell>
          <cell r="AA28">
            <v>3.5269999999999999E-5</v>
          </cell>
          <cell r="AB28">
            <v>0</v>
          </cell>
          <cell r="AC28">
            <v>0.44899999999999995</v>
          </cell>
          <cell r="AD28">
            <v>4.0999999999999995E-2</v>
          </cell>
          <cell r="AE28">
            <v>0</v>
          </cell>
          <cell r="AG28">
            <v>687</v>
          </cell>
          <cell r="AH28">
            <v>1.2519868505587028</v>
          </cell>
          <cell r="AI28">
            <v>677.08199999999886</v>
          </cell>
          <cell r="AJ28">
            <v>1.2595018922852785</v>
          </cell>
          <cell r="AM28">
            <v>1.2351633718846922</v>
          </cell>
          <cell r="AN28">
            <v>677.92649999999912</v>
          </cell>
          <cell r="AO28">
            <v>1.2418123726346237</v>
          </cell>
          <cell r="AR28">
            <v>0.81389883488091508</v>
          </cell>
          <cell r="AS28">
            <v>0</v>
          </cell>
          <cell r="AT28">
            <v>1</v>
          </cell>
          <cell r="AU28">
            <v>0</v>
          </cell>
          <cell r="AV28">
            <v>0</v>
          </cell>
          <cell r="AW28">
            <v>0.51286687995548752</v>
          </cell>
          <cell r="AX28">
            <v>0.99870150479999997</v>
          </cell>
          <cell r="AY28">
            <v>0.99439999999999995</v>
          </cell>
        </row>
        <row r="29">
          <cell r="A29" t="str">
            <v>010035</v>
          </cell>
          <cell r="B29" t="str">
            <v>CULLMAN REGIONAL MEDICAL CENTER</v>
          </cell>
          <cell r="C29" t="str">
            <v xml:space="preserve">   01</v>
          </cell>
          <cell r="D29" t="str">
            <v xml:space="preserve">   01</v>
          </cell>
          <cell r="E29" t="str">
            <v xml:space="preserve">   01</v>
          </cell>
          <cell r="F29" t="str">
            <v>01210</v>
          </cell>
          <cell r="G29">
            <v>5</v>
          </cell>
          <cell r="H29" t="str">
            <v>RURAL</v>
          </cell>
          <cell r="I29" t="str">
            <v>RURAL</v>
          </cell>
          <cell r="J29" t="str">
            <v>W</v>
          </cell>
          <cell r="K29" t="str">
            <v>26620</v>
          </cell>
          <cell r="L29">
            <v>0.81499999999999995</v>
          </cell>
          <cell r="M29">
            <v>0</v>
          </cell>
          <cell r="R29">
            <v>1</v>
          </cell>
          <cell r="S29">
            <v>0</v>
          </cell>
          <cell r="T29">
            <v>0</v>
          </cell>
          <cell r="U29">
            <v>115</v>
          </cell>
          <cell r="V29">
            <v>62</v>
          </cell>
          <cell r="W29">
            <v>0</v>
          </cell>
          <cell r="X29">
            <v>0</v>
          </cell>
          <cell r="Y29">
            <v>0.23472999999999999</v>
          </cell>
          <cell r="Z29">
            <v>2.1450562499999996E-2</v>
          </cell>
          <cell r="AB29">
            <v>0</v>
          </cell>
          <cell r="AC29">
            <v>0.26699999999999996</v>
          </cell>
          <cell r="AD29">
            <v>3.2999999999999995E-2</v>
          </cell>
          <cell r="AE29">
            <v>17</v>
          </cell>
          <cell r="AF29">
            <v>6135.080567123362</v>
          </cell>
          <cell r="AG29">
            <v>2903</v>
          </cell>
          <cell r="AH29">
            <v>1.4590780878258041</v>
          </cell>
          <cell r="AI29">
            <v>2848.164199999992</v>
          </cell>
          <cell r="AJ29">
            <v>1.4691966930760765</v>
          </cell>
          <cell r="AM29">
            <v>1.4519099039494419</v>
          </cell>
          <cell r="AN29">
            <v>2853.5656499999932</v>
          </cell>
          <cell r="AO29">
            <v>1.4607980709610329</v>
          </cell>
          <cell r="AR29">
            <v>0.86928208721271916</v>
          </cell>
          <cell r="AS29">
            <v>0</v>
          </cell>
          <cell r="AT29">
            <v>1</v>
          </cell>
          <cell r="AU29">
            <v>3.1751987036789678E-2</v>
          </cell>
          <cell r="AV29">
            <v>6.8944690817398971E-2</v>
          </cell>
          <cell r="AW29">
            <v>0.47281029472810293</v>
          </cell>
          <cell r="AX29">
            <v>1.0055490523999999</v>
          </cell>
          <cell r="AY29">
            <v>0.99839999999999995</v>
          </cell>
        </row>
        <row r="30">
          <cell r="A30" t="str">
            <v>010036</v>
          </cell>
          <cell r="B30" t="str">
            <v>ANDALUSIA REGIONAL HOSPITAL</v>
          </cell>
          <cell r="C30" t="str">
            <v xml:space="preserve">   01</v>
          </cell>
          <cell r="D30" t="str">
            <v xml:space="preserve">   01</v>
          </cell>
          <cell r="E30" t="str">
            <v xml:space="preserve">   01</v>
          </cell>
          <cell r="F30" t="str">
            <v>01190</v>
          </cell>
          <cell r="G30">
            <v>5</v>
          </cell>
          <cell r="H30" t="str">
            <v>RURAL</v>
          </cell>
          <cell r="I30" t="str">
            <v>RURAL</v>
          </cell>
          <cell r="J30" t="str">
            <v>N</v>
          </cell>
          <cell r="K30" t="str">
            <v xml:space="preserve">   01</v>
          </cell>
          <cell r="L30">
            <v>0.70939999999999992</v>
          </cell>
          <cell r="M30">
            <v>0</v>
          </cell>
          <cell r="R30">
            <v>1</v>
          </cell>
          <cell r="S30">
            <v>0</v>
          </cell>
          <cell r="T30">
            <v>0</v>
          </cell>
          <cell r="U30">
            <v>88</v>
          </cell>
          <cell r="V30">
            <v>27</v>
          </cell>
          <cell r="W30">
            <v>0</v>
          </cell>
          <cell r="X30">
            <v>0</v>
          </cell>
          <cell r="Y30">
            <v>0.37518999999999997</v>
          </cell>
          <cell r="Z30">
            <v>0.03</v>
          </cell>
          <cell r="AA30">
            <v>9.7909999999999989E-5</v>
          </cell>
          <cell r="AB30">
            <v>0</v>
          </cell>
          <cell r="AC30">
            <v>0.23399999999999999</v>
          </cell>
          <cell r="AD30">
            <v>1.9E-2</v>
          </cell>
          <cell r="AE30">
            <v>0</v>
          </cell>
          <cell r="AF30">
            <v>2249.7145047400786</v>
          </cell>
          <cell r="AG30">
            <v>1319</v>
          </cell>
          <cell r="AH30">
            <v>1.2451474313932571</v>
          </cell>
          <cell r="AI30">
            <v>1293.3645999999974</v>
          </cell>
          <cell r="AJ30">
            <v>1.263340333586022</v>
          </cell>
          <cell r="AM30">
            <v>1.245873977474576</v>
          </cell>
          <cell r="AN30">
            <v>1295.0533999999975</v>
          </cell>
          <cell r="AO30">
            <v>1.2619337376800375</v>
          </cell>
          <cell r="AR30">
            <v>0.79047890174149893</v>
          </cell>
          <cell r="AS30">
            <v>0</v>
          </cell>
          <cell r="AT30">
            <v>1</v>
          </cell>
          <cell r="AU30">
            <v>3.5333511589198422E-3</v>
          </cell>
          <cell r="AV30">
            <v>4.4916083866832872E-3</v>
          </cell>
          <cell r="AW30">
            <v>0.53089690641315357</v>
          </cell>
          <cell r="AX30">
            <v>1.0029069820999998</v>
          </cell>
          <cell r="AY30">
            <v>0.99669999999999992</v>
          </cell>
        </row>
        <row r="31">
          <cell r="A31" t="str">
            <v>010038</v>
          </cell>
          <cell r="B31" t="str">
            <v>STRINGFELLOW MEMORIAL HOSPITAL</v>
          </cell>
          <cell r="C31" t="str">
            <v>11500</v>
          </cell>
          <cell r="D31" t="str">
            <v>11500</v>
          </cell>
          <cell r="E31" t="str">
            <v>11500</v>
          </cell>
          <cell r="F31" t="str">
            <v>01070</v>
          </cell>
          <cell r="G31">
            <v>5</v>
          </cell>
          <cell r="H31" t="str">
            <v>OURBAN</v>
          </cell>
          <cell r="I31" t="str">
            <v>OURBAN</v>
          </cell>
          <cell r="J31" t="str">
            <v>N</v>
          </cell>
          <cell r="K31" t="str">
            <v>11500</v>
          </cell>
          <cell r="L31">
            <v>0.73369999999999991</v>
          </cell>
          <cell r="M31">
            <v>0</v>
          </cell>
          <cell r="P31" t="str">
            <v>YES</v>
          </cell>
          <cell r="Q31">
            <v>5.2999999999999992E-3</v>
          </cell>
          <cell r="R31">
            <v>1</v>
          </cell>
          <cell r="S31">
            <v>0</v>
          </cell>
          <cell r="T31">
            <v>0</v>
          </cell>
          <cell r="U31">
            <v>125</v>
          </cell>
          <cell r="V31">
            <v>43</v>
          </cell>
          <cell r="W31">
            <v>0</v>
          </cell>
          <cell r="X31">
            <v>0</v>
          </cell>
          <cell r="Y31">
            <v>0.23564999999999997</v>
          </cell>
          <cell r="Z31">
            <v>2.1640312499999995E-2</v>
          </cell>
          <cell r="AA31">
            <v>8.5669999999999998E-5</v>
          </cell>
          <cell r="AB31">
            <v>4.8876010897719979E-2</v>
          </cell>
          <cell r="AC31">
            <v>0.13299999999999998</v>
          </cell>
          <cell r="AD31">
            <v>1.0999999999999999E-2</v>
          </cell>
          <cell r="AE31">
            <v>0</v>
          </cell>
          <cell r="AG31">
            <v>1973</v>
          </cell>
          <cell r="AH31">
            <v>1.2770414537338124</v>
          </cell>
          <cell r="AI31">
            <v>1951.3489499999969</v>
          </cell>
          <cell r="AJ31">
            <v>1.2888913329954101</v>
          </cell>
          <cell r="AM31">
            <v>1.2727275149206789</v>
          </cell>
          <cell r="AN31">
            <v>1953.0163499999971</v>
          </cell>
          <cell r="AO31">
            <v>1.2833990876837054</v>
          </cell>
          <cell r="AR31">
            <v>0.80892281007554012</v>
          </cell>
          <cell r="AS31">
            <v>0</v>
          </cell>
          <cell r="AT31">
            <v>1</v>
          </cell>
          <cell r="AU31">
            <v>1.3089116781440467E-2</v>
          </cell>
          <cell r="AV31">
            <v>1.7700221052018354E-2</v>
          </cell>
          <cell r="AW31">
            <v>0.56671992425587303</v>
          </cell>
          <cell r="AX31">
            <v>0.99593715689999995</v>
          </cell>
          <cell r="AY31">
            <v>0.99849999999999994</v>
          </cell>
        </row>
        <row r="32">
          <cell r="A32" t="str">
            <v>010039</v>
          </cell>
          <cell r="B32" t="str">
            <v>HUNTSVILLE HOSPITAL</v>
          </cell>
          <cell r="C32" t="str">
            <v>26620</v>
          </cell>
          <cell r="D32" t="str">
            <v>26620</v>
          </cell>
          <cell r="E32" t="str">
            <v>26620</v>
          </cell>
          <cell r="F32" t="str">
            <v>01440</v>
          </cell>
          <cell r="G32">
            <v>5</v>
          </cell>
          <cell r="H32" t="str">
            <v>OURBAN</v>
          </cell>
          <cell r="I32" t="str">
            <v>OURBAN</v>
          </cell>
          <cell r="J32" t="str">
            <v>N</v>
          </cell>
          <cell r="K32" t="str">
            <v>26620</v>
          </cell>
          <cell r="L32">
            <v>0.83809999999999996</v>
          </cell>
          <cell r="M32">
            <v>0</v>
          </cell>
          <cell r="R32">
            <v>1</v>
          </cell>
          <cell r="S32">
            <v>4.1299999999999996E-2</v>
          </cell>
          <cell r="T32">
            <v>6.5699999999999995E-2</v>
          </cell>
          <cell r="U32">
            <v>807</v>
          </cell>
          <cell r="V32">
            <v>552</v>
          </cell>
          <cell r="W32">
            <v>2.2309264210568787E-2</v>
          </cell>
          <cell r="X32">
            <v>1.8713482977062545E-2</v>
          </cell>
          <cell r="Y32">
            <v>0.27193999999999996</v>
          </cell>
          <cell r="Z32">
            <v>2.9125124999999991E-2</v>
          </cell>
          <cell r="AA32">
            <v>1.3588599999999999E-3</v>
          </cell>
          <cell r="AB32">
            <v>5.6612303388211993E-2</v>
          </cell>
          <cell r="AC32">
            <v>0.19599999999999998</v>
          </cell>
          <cell r="AD32">
            <v>1.4999999999999999E-2</v>
          </cell>
          <cell r="AE32">
            <v>0</v>
          </cell>
          <cell r="AG32">
            <v>14429</v>
          </cell>
          <cell r="AH32">
            <v>1.9152015755854552</v>
          </cell>
          <cell r="AI32">
            <v>14283.874849999762</v>
          </cell>
          <cell r="AJ32">
            <v>1.9228176866030189</v>
          </cell>
          <cell r="AK32">
            <v>1.8984942984522766</v>
          </cell>
          <cell r="AL32">
            <v>1815.274649999998</v>
          </cell>
          <cell r="AM32">
            <v>1.9186660836411413</v>
          </cell>
          <cell r="AN32">
            <v>14298.38464999976</v>
          </cell>
          <cell r="AO32">
            <v>1.9254781273819837</v>
          </cell>
          <cell r="AP32">
            <v>1.9039830812589857</v>
          </cell>
          <cell r="AQ32">
            <v>1816.732699999998</v>
          </cell>
          <cell r="AR32">
            <v>0.88608011755126248</v>
          </cell>
          <cell r="AS32">
            <v>0</v>
          </cell>
          <cell r="AT32">
            <v>1</v>
          </cell>
          <cell r="AU32">
            <v>5.0736146190106385E-2</v>
          </cell>
          <cell r="AV32">
            <v>4.590514795771633E-2</v>
          </cell>
          <cell r="AW32">
            <v>0.38492240732117572</v>
          </cell>
          <cell r="AX32">
            <v>1.0008086104999998</v>
          </cell>
          <cell r="AY32">
            <v>1</v>
          </cell>
        </row>
        <row r="33">
          <cell r="A33" t="str">
            <v>010040</v>
          </cell>
          <cell r="B33" t="str">
            <v>GADSDEN REGIONAL MEDICAL CENTER</v>
          </cell>
          <cell r="C33" t="str">
            <v>23460</v>
          </cell>
          <cell r="D33" t="str">
            <v>23460</v>
          </cell>
          <cell r="E33" t="str">
            <v>23460</v>
          </cell>
          <cell r="F33" t="str">
            <v>01270</v>
          </cell>
          <cell r="G33">
            <v>5</v>
          </cell>
          <cell r="H33" t="str">
            <v>OURBAN</v>
          </cell>
          <cell r="I33" t="str">
            <v>OURBAN</v>
          </cell>
          <cell r="J33" t="str">
            <v>W</v>
          </cell>
          <cell r="K33" t="str">
            <v>13820</v>
          </cell>
          <cell r="L33">
            <v>0.82939999999999992</v>
          </cell>
          <cell r="M33">
            <v>0</v>
          </cell>
          <cell r="R33">
            <v>1</v>
          </cell>
          <cell r="S33">
            <v>0</v>
          </cell>
          <cell r="T33">
            <v>0</v>
          </cell>
          <cell r="U33">
            <v>265</v>
          </cell>
          <cell r="V33">
            <v>164</v>
          </cell>
          <cell r="W33">
            <v>0</v>
          </cell>
          <cell r="X33">
            <v>0</v>
          </cell>
          <cell r="Y33">
            <v>0.38510999999999995</v>
          </cell>
          <cell r="Z33">
            <v>5.2466437499999991E-2</v>
          </cell>
          <cell r="AA33">
            <v>5.384299999999999E-4</v>
          </cell>
          <cell r="AB33">
            <v>8.1106198702906473E-2</v>
          </cell>
          <cell r="AC33">
            <v>0.11099999999999999</v>
          </cell>
          <cell r="AD33">
            <v>7.9999999999999984E-3</v>
          </cell>
          <cell r="AE33">
            <v>0</v>
          </cell>
          <cell r="AG33">
            <v>4878</v>
          </cell>
          <cell r="AH33">
            <v>1.6289714854450201</v>
          </cell>
          <cell r="AI33">
            <v>4830.256899999983</v>
          </cell>
          <cell r="AJ33">
            <v>1.6373145551453416</v>
          </cell>
          <cell r="AM33">
            <v>1.6320605274091504</v>
          </cell>
          <cell r="AN33">
            <v>4833.6340999999857</v>
          </cell>
          <cell r="AO33">
            <v>1.6395844608443635</v>
          </cell>
          <cell r="AR33">
            <v>0.87977093167917442</v>
          </cell>
          <cell r="AS33">
            <v>0</v>
          </cell>
          <cell r="AT33">
            <v>1</v>
          </cell>
          <cell r="AU33">
            <v>5.8544251327572912E-2</v>
          </cell>
          <cell r="AV33">
            <v>5.4972058254064961E-2</v>
          </cell>
          <cell r="AW33">
            <v>0.44783462293567383</v>
          </cell>
          <cell r="AX33">
            <v>0.99677563209999998</v>
          </cell>
          <cell r="AY33">
            <v>0.99529999999999996</v>
          </cell>
        </row>
        <row r="34">
          <cell r="A34" t="str">
            <v>010043</v>
          </cell>
          <cell r="B34" t="str">
            <v>CHILTON MEDICAL CENTER</v>
          </cell>
          <cell r="C34" t="str">
            <v>13820</v>
          </cell>
          <cell r="D34" t="str">
            <v>13820</v>
          </cell>
          <cell r="E34" t="str">
            <v>13820</v>
          </cell>
          <cell r="F34" t="str">
            <v>01100</v>
          </cell>
          <cell r="G34">
            <v>5</v>
          </cell>
          <cell r="H34" t="str">
            <v>LURBAN</v>
          </cell>
          <cell r="I34" t="str">
            <v>LURBAN</v>
          </cell>
          <cell r="J34" t="str">
            <v>N</v>
          </cell>
          <cell r="K34" t="str">
            <v>13820</v>
          </cell>
          <cell r="L34">
            <v>0.82939999999999992</v>
          </cell>
          <cell r="M34">
            <v>0</v>
          </cell>
          <cell r="R34">
            <v>1</v>
          </cell>
          <cell r="S34">
            <v>0</v>
          </cell>
          <cell r="T34">
            <v>0</v>
          </cell>
          <cell r="U34">
            <v>27</v>
          </cell>
          <cell r="V34">
            <v>4</v>
          </cell>
          <cell r="W34">
            <v>0</v>
          </cell>
          <cell r="X34">
            <v>0</v>
          </cell>
          <cell r="Y34">
            <v>0.19370999999999997</v>
          </cell>
          <cell r="Z34">
            <v>1.3352874999999997E-2</v>
          </cell>
          <cell r="AB34">
            <v>0</v>
          </cell>
          <cell r="AC34">
            <v>0.47299999999999998</v>
          </cell>
          <cell r="AD34">
            <v>4.3999999999999997E-2</v>
          </cell>
          <cell r="AE34">
            <v>0</v>
          </cell>
          <cell r="AG34">
            <v>186</v>
          </cell>
          <cell r="AH34">
            <v>1.1585684417255351</v>
          </cell>
          <cell r="AI34">
            <v>173.63179999999991</v>
          </cell>
          <cell r="AJ34">
            <v>1.1701962365591378</v>
          </cell>
          <cell r="AM34">
            <v>1.1419144464999051</v>
          </cell>
          <cell r="AN34">
            <v>174.27819999999991</v>
          </cell>
          <cell r="AO34">
            <v>1.1528284946236542</v>
          </cell>
          <cell r="AR34">
            <v>0.87977093167917442</v>
          </cell>
          <cell r="AS34">
            <v>0</v>
          </cell>
          <cell r="AT34">
            <v>1</v>
          </cell>
          <cell r="AU34">
            <v>0</v>
          </cell>
          <cell r="AV34">
            <v>0</v>
          </cell>
          <cell r="AW34">
            <v>0.46509009009009006</v>
          </cell>
          <cell r="AX34">
            <v>1</v>
          </cell>
          <cell r="AY34">
            <v>0.99609999999999999</v>
          </cell>
        </row>
        <row r="35">
          <cell r="A35" t="str">
            <v>010044</v>
          </cell>
          <cell r="B35" t="str">
            <v>MARION REGIONAL MEDICAL CENTER</v>
          </cell>
          <cell r="C35" t="str">
            <v xml:space="preserve">   01</v>
          </cell>
          <cell r="D35" t="str">
            <v xml:space="preserve">   01</v>
          </cell>
          <cell r="E35" t="str">
            <v xml:space="preserve">   01</v>
          </cell>
          <cell r="F35" t="str">
            <v>01460</v>
          </cell>
          <cell r="G35">
            <v>5</v>
          </cell>
          <cell r="H35" t="str">
            <v>RURAL</v>
          </cell>
          <cell r="I35" t="str">
            <v>RURAL</v>
          </cell>
          <cell r="J35" t="str">
            <v>W</v>
          </cell>
          <cell r="K35" t="str">
            <v>13820</v>
          </cell>
          <cell r="L35">
            <v>0.82939999999999992</v>
          </cell>
          <cell r="M35">
            <v>0</v>
          </cell>
          <cell r="R35">
            <v>1</v>
          </cell>
          <cell r="S35">
            <v>0</v>
          </cell>
          <cell r="T35">
            <v>0</v>
          </cell>
          <cell r="U35">
            <v>36</v>
          </cell>
          <cell r="V35">
            <v>8</v>
          </cell>
          <cell r="W35">
            <v>0</v>
          </cell>
          <cell r="X35">
            <v>0</v>
          </cell>
          <cell r="Y35">
            <v>0.15873102272727271</v>
          </cell>
          <cell r="Z35">
            <v>7.6687911931818164E-3</v>
          </cell>
          <cell r="AA35">
            <v>1.3969999999999998E-5</v>
          </cell>
          <cell r="AB35">
            <v>0</v>
          </cell>
          <cell r="AC35">
            <v>0.308</v>
          </cell>
          <cell r="AD35">
            <v>2.4999999999999998E-2</v>
          </cell>
          <cell r="AE35">
            <v>0</v>
          </cell>
          <cell r="AG35">
            <v>447</v>
          </cell>
          <cell r="AH35">
            <v>1.0358032077438144</v>
          </cell>
          <cell r="AI35">
            <v>426.84829999999914</v>
          </cell>
          <cell r="AJ35">
            <v>1.047456375838909</v>
          </cell>
          <cell r="AM35">
            <v>1.0221775946814315</v>
          </cell>
          <cell r="AN35">
            <v>427.99569999999915</v>
          </cell>
          <cell r="AO35">
            <v>1.0329525727069226</v>
          </cell>
          <cell r="AR35">
            <v>0.87977093167917442</v>
          </cell>
          <cell r="AS35">
            <v>0</v>
          </cell>
          <cell r="AT35">
            <v>1</v>
          </cell>
          <cell r="AU35">
            <v>0</v>
          </cell>
          <cell r="AV35">
            <v>0</v>
          </cell>
          <cell r="AW35">
            <v>0.64183381088825209</v>
          </cell>
          <cell r="AX35">
            <v>1.0021471139</v>
          </cell>
          <cell r="AY35">
            <v>0.99979999999999991</v>
          </cell>
        </row>
        <row r="36">
          <cell r="A36" t="str">
            <v>010045</v>
          </cell>
          <cell r="B36" t="str">
            <v>FAYETTE MEDICAL CENTER</v>
          </cell>
          <cell r="C36" t="str">
            <v xml:space="preserve">   01</v>
          </cell>
          <cell r="D36" t="str">
            <v xml:space="preserve">   01</v>
          </cell>
          <cell r="E36" t="str">
            <v xml:space="preserve">   01</v>
          </cell>
          <cell r="F36" t="str">
            <v>01280</v>
          </cell>
          <cell r="G36">
            <v>5</v>
          </cell>
          <cell r="H36" t="str">
            <v>RURAL</v>
          </cell>
          <cell r="I36" t="str">
            <v>RURAL</v>
          </cell>
          <cell r="J36" t="str">
            <v>W</v>
          </cell>
          <cell r="K36" t="str">
            <v>46220</v>
          </cell>
          <cell r="L36">
            <v>0.81679999999999997</v>
          </cell>
          <cell r="M36">
            <v>0</v>
          </cell>
          <cell r="R36">
            <v>1</v>
          </cell>
          <cell r="S36">
            <v>0</v>
          </cell>
          <cell r="T36">
            <v>0</v>
          </cell>
          <cell r="U36">
            <v>42</v>
          </cell>
          <cell r="V36">
            <v>15</v>
          </cell>
          <cell r="W36">
            <v>0</v>
          </cell>
          <cell r="X36">
            <v>0</v>
          </cell>
          <cell r="Y36">
            <v>0.24545999999999998</v>
          </cell>
          <cell r="Z36">
            <v>2.3663624999999994E-2</v>
          </cell>
          <cell r="AA36">
            <v>3.0519999999999999E-5</v>
          </cell>
          <cell r="AB36">
            <v>0</v>
          </cell>
          <cell r="AC36">
            <v>0.33499999999999996</v>
          </cell>
          <cell r="AD36">
            <v>2.8999999999999998E-2</v>
          </cell>
          <cell r="AE36">
            <v>0</v>
          </cell>
          <cell r="AF36">
            <v>4694.685414562231</v>
          </cell>
          <cell r="AG36">
            <v>830</v>
          </cell>
          <cell r="AH36">
            <v>1.1155276832793641</v>
          </cell>
          <cell r="AI36">
            <v>810.42529999999817</v>
          </cell>
          <cell r="AJ36">
            <v>1.1192080722891344</v>
          </cell>
          <cell r="AM36">
            <v>1.1012618157061884</v>
          </cell>
          <cell r="AN36">
            <v>811.92099999999823</v>
          </cell>
          <cell r="AO36">
            <v>1.1043765060240747</v>
          </cell>
          <cell r="AR36">
            <v>0.87059636852269073</v>
          </cell>
          <cell r="AS36">
            <v>0</v>
          </cell>
          <cell r="AT36">
            <v>1</v>
          </cell>
          <cell r="AU36">
            <v>3.0317652155671147E-2</v>
          </cell>
          <cell r="AV36">
            <v>4.0405620830135207E-2</v>
          </cell>
          <cell r="AW36">
            <v>0.62582417582417582</v>
          </cell>
          <cell r="AX36">
            <v>1.0051734853999998</v>
          </cell>
          <cell r="AY36">
            <v>0.99659999999999993</v>
          </cell>
        </row>
        <row r="37">
          <cell r="A37" t="str">
            <v>010046</v>
          </cell>
          <cell r="B37" t="str">
            <v>RIVERVIEW REGIONAL MEDICAL CENTER</v>
          </cell>
          <cell r="C37" t="str">
            <v>23460</v>
          </cell>
          <cell r="D37" t="str">
            <v>23460</v>
          </cell>
          <cell r="E37" t="str">
            <v>23460</v>
          </cell>
          <cell r="F37" t="str">
            <v>01270</v>
          </cell>
          <cell r="G37">
            <v>5</v>
          </cell>
          <cell r="H37" t="str">
            <v>OURBAN</v>
          </cell>
          <cell r="I37" t="str">
            <v>OURBAN</v>
          </cell>
          <cell r="J37" t="str">
            <v>N</v>
          </cell>
          <cell r="K37" t="str">
            <v>23460</v>
          </cell>
          <cell r="L37">
            <v>0.7901999999999999</v>
          </cell>
          <cell r="M37">
            <v>0</v>
          </cell>
          <cell r="P37" t="str">
            <v>YES</v>
          </cell>
          <cell r="Q37">
            <v>3.3E-3</v>
          </cell>
          <cell r="R37">
            <v>1</v>
          </cell>
          <cell r="S37">
            <v>0</v>
          </cell>
          <cell r="T37">
            <v>0</v>
          </cell>
          <cell r="U37">
            <v>256</v>
          </cell>
          <cell r="V37">
            <v>93</v>
          </cell>
          <cell r="W37">
            <v>0</v>
          </cell>
          <cell r="X37">
            <v>0</v>
          </cell>
          <cell r="Y37">
            <v>0.18566999999999997</v>
          </cell>
          <cell r="Z37">
            <v>1.2046374999999996E-2</v>
          </cell>
          <cell r="AA37">
            <v>1.5393999999999998E-4</v>
          </cell>
          <cell r="AB37">
            <v>3.8313928548117326E-2</v>
          </cell>
          <cell r="AC37">
            <v>0.11899999999999999</v>
          </cell>
          <cell r="AD37">
            <v>9.9999999999999985E-3</v>
          </cell>
          <cell r="AE37">
            <v>0</v>
          </cell>
          <cell r="AG37">
            <v>3411</v>
          </cell>
          <cell r="AH37">
            <v>1.52366042479511</v>
          </cell>
          <cell r="AI37">
            <v>3390.473799999997</v>
          </cell>
          <cell r="AJ37">
            <v>1.5309678100262918</v>
          </cell>
          <cell r="AM37">
            <v>1.5221524355792613</v>
          </cell>
          <cell r="AN37">
            <v>3392.0050499999975</v>
          </cell>
          <cell r="AO37">
            <v>1.5287888888887842</v>
          </cell>
          <cell r="AR37">
            <v>0.85107986291527959</v>
          </cell>
          <cell r="AS37">
            <v>0</v>
          </cell>
          <cell r="AT37">
            <v>1</v>
          </cell>
          <cell r="AU37">
            <v>4.3844459238083937E-2</v>
          </cell>
          <cell r="AV37">
            <v>5.8543608219783404E-2</v>
          </cell>
          <cell r="AW37">
            <v>0.60899786678171663</v>
          </cell>
          <cell r="AX37">
            <v>0.99578212629999996</v>
          </cell>
          <cell r="AY37">
            <v>0.99029999999999996</v>
          </cell>
        </row>
        <row r="38">
          <cell r="A38" t="str">
            <v>010047</v>
          </cell>
          <cell r="B38" t="str">
            <v>GEORGIANA HOSPITAL</v>
          </cell>
          <cell r="C38" t="str">
            <v xml:space="preserve">   01</v>
          </cell>
          <cell r="D38" t="str">
            <v xml:space="preserve">   01</v>
          </cell>
          <cell r="E38" t="str">
            <v xml:space="preserve">   01</v>
          </cell>
          <cell r="F38" t="str">
            <v>01060</v>
          </cell>
          <cell r="G38">
            <v>5</v>
          </cell>
          <cell r="H38" t="str">
            <v>RURAL</v>
          </cell>
          <cell r="I38" t="str">
            <v>RURAL</v>
          </cell>
          <cell r="J38" t="str">
            <v>N</v>
          </cell>
          <cell r="K38" t="str">
            <v xml:space="preserve">   01</v>
          </cell>
          <cell r="L38">
            <v>0.7165999999999999</v>
          </cell>
          <cell r="M38">
            <v>0</v>
          </cell>
          <cell r="P38" t="str">
            <v>YES</v>
          </cell>
          <cell r="Q38">
            <v>7.1999999999999998E-3</v>
          </cell>
          <cell r="R38">
            <v>1</v>
          </cell>
          <cell r="S38">
            <v>0</v>
          </cell>
          <cell r="T38">
            <v>0</v>
          </cell>
          <cell r="U38">
            <v>22</v>
          </cell>
          <cell r="V38">
            <v>16</v>
          </cell>
          <cell r="W38">
            <v>0</v>
          </cell>
          <cell r="X38">
            <v>0</v>
          </cell>
          <cell r="Y38">
            <v>0.23555999999999996</v>
          </cell>
          <cell r="Z38">
            <v>2.1621749999999995E-2</v>
          </cell>
          <cell r="AA38">
            <v>2.885E-5</v>
          </cell>
          <cell r="AB38">
            <v>0</v>
          </cell>
          <cell r="AC38">
            <v>0.55499999999999994</v>
          </cell>
          <cell r="AD38">
            <v>2.1999999999999999E-2</v>
          </cell>
          <cell r="AE38">
            <v>0</v>
          </cell>
          <cell r="AF38">
            <v>2877.8548461513833</v>
          </cell>
          <cell r="AG38">
            <v>487</v>
          </cell>
          <cell r="AH38">
            <v>0.85677318429625815</v>
          </cell>
          <cell r="AI38">
            <v>476.87019999999927</v>
          </cell>
          <cell r="AJ38">
            <v>0.86308480492811557</v>
          </cell>
          <cell r="AM38">
            <v>0.84944800111548679</v>
          </cell>
          <cell r="AN38">
            <v>477.27619999999928</v>
          </cell>
          <cell r="AO38">
            <v>0.85533613963037858</v>
          </cell>
          <cell r="AR38">
            <v>0.79596423721301368</v>
          </cell>
          <cell r="AS38">
            <v>0</v>
          </cell>
          <cell r="AT38">
            <v>1</v>
          </cell>
          <cell r="AU38">
            <v>0</v>
          </cell>
          <cell r="AV38">
            <v>0</v>
          </cell>
          <cell r="AW38">
            <v>0.39912941570400129</v>
          </cell>
          <cell r="AX38">
            <v>1</v>
          </cell>
          <cell r="AY38">
            <v>0.9968999999999999</v>
          </cell>
        </row>
        <row r="39">
          <cell r="A39" t="str">
            <v>010049</v>
          </cell>
          <cell r="B39" t="str">
            <v>MEDICAL CENTER ENTERPRISE</v>
          </cell>
          <cell r="C39" t="str">
            <v xml:space="preserve">   01</v>
          </cell>
          <cell r="D39" t="str">
            <v xml:space="preserve">   01</v>
          </cell>
          <cell r="E39" t="str">
            <v xml:space="preserve">   01</v>
          </cell>
          <cell r="F39" t="str">
            <v>01150</v>
          </cell>
          <cell r="G39">
            <v>5</v>
          </cell>
          <cell r="H39" t="str">
            <v>RURAL</v>
          </cell>
          <cell r="I39" t="str">
            <v>RURAL</v>
          </cell>
          <cell r="J39" t="str">
            <v>N</v>
          </cell>
          <cell r="K39" t="str">
            <v xml:space="preserve">   01</v>
          </cell>
          <cell r="L39">
            <v>0.71249999999999991</v>
          </cell>
          <cell r="M39">
            <v>0</v>
          </cell>
          <cell r="P39" t="str">
            <v>YES</v>
          </cell>
          <cell r="Q39">
            <v>3.0999999999999999E-3</v>
          </cell>
          <cell r="R39">
            <v>1</v>
          </cell>
          <cell r="S39">
            <v>0</v>
          </cell>
          <cell r="T39">
            <v>0</v>
          </cell>
          <cell r="U39">
            <v>65</v>
          </cell>
          <cell r="V39">
            <v>35</v>
          </cell>
          <cell r="W39">
            <v>0</v>
          </cell>
          <cell r="X39">
            <v>0</v>
          </cell>
          <cell r="Y39">
            <v>0.32166999999999996</v>
          </cell>
          <cell r="Z39">
            <v>0.03</v>
          </cell>
          <cell r="AA39">
            <v>1.1413999999999999E-4</v>
          </cell>
          <cell r="AB39">
            <v>0</v>
          </cell>
          <cell r="AC39">
            <v>0.20499999999999999</v>
          </cell>
          <cell r="AD39">
            <v>1.9E-2</v>
          </cell>
          <cell r="AE39">
            <v>0</v>
          </cell>
          <cell r="AG39">
            <v>1513</v>
          </cell>
          <cell r="AH39">
            <v>1.1317724866286112</v>
          </cell>
          <cell r="AI39">
            <v>1489.8350499999974</v>
          </cell>
          <cell r="AJ39">
            <v>1.13936682088563</v>
          </cell>
          <cell r="AM39">
            <v>1.1335250066610678</v>
          </cell>
          <cell r="AN39">
            <v>1491.4979999999971</v>
          </cell>
          <cell r="AO39">
            <v>1.1401840713813391</v>
          </cell>
          <cell r="AR39">
            <v>0.79284278441200795</v>
          </cell>
          <cell r="AS39">
            <v>0</v>
          </cell>
          <cell r="AT39">
            <v>1</v>
          </cell>
          <cell r="AU39">
            <v>1.1294831808386563E-2</v>
          </cell>
          <cell r="AV39">
            <v>1.7448215190210871E-2</v>
          </cell>
          <cell r="AW39">
            <v>0.42428831011508172</v>
          </cell>
          <cell r="AX39">
            <v>1.0026012879999999</v>
          </cell>
          <cell r="AY39">
            <v>0.99769999999999992</v>
          </cell>
        </row>
        <row r="40">
          <cell r="A40" t="str">
            <v>010050</v>
          </cell>
          <cell r="B40" t="str">
            <v>ST VINCENTS BLOUNT</v>
          </cell>
          <cell r="C40" t="str">
            <v>13820</v>
          </cell>
          <cell r="D40" t="str">
            <v>13820</v>
          </cell>
          <cell r="E40" t="str">
            <v>13820</v>
          </cell>
          <cell r="F40" t="str">
            <v>01040</v>
          </cell>
          <cell r="G40">
            <v>5</v>
          </cell>
          <cell r="H40" t="str">
            <v>LURBAN</v>
          </cell>
          <cell r="I40" t="str">
            <v>LURBAN</v>
          </cell>
          <cell r="J40" t="str">
            <v>N</v>
          </cell>
          <cell r="K40" t="str">
            <v>13820</v>
          </cell>
          <cell r="L40">
            <v>0.82939999999999992</v>
          </cell>
          <cell r="M40">
            <v>0</v>
          </cell>
          <cell r="R40">
            <v>1</v>
          </cell>
          <cell r="S40">
            <v>0</v>
          </cell>
          <cell r="T40">
            <v>0</v>
          </cell>
          <cell r="U40">
            <v>40</v>
          </cell>
          <cell r="V40">
            <v>13</v>
          </cell>
          <cell r="W40">
            <v>0</v>
          </cell>
          <cell r="X40">
            <v>0</v>
          </cell>
          <cell r="Y40">
            <v>0.22303999999999999</v>
          </cell>
          <cell r="Z40">
            <v>1.9039499999999997E-2</v>
          </cell>
          <cell r="AA40">
            <v>2.5639999999999998E-5</v>
          </cell>
          <cell r="AB40">
            <v>0</v>
          </cell>
          <cell r="AC40">
            <v>0.27999999999999997</v>
          </cell>
          <cell r="AD40">
            <v>1.9999999999999997E-2</v>
          </cell>
          <cell r="AE40">
            <v>0</v>
          </cell>
          <cell r="AG40">
            <v>453</v>
          </cell>
          <cell r="AH40">
            <v>1.0727539754890596</v>
          </cell>
          <cell r="AI40">
            <v>440.55459999999937</v>
          </cell>
          <cell r="AJ40">
            <v>1.0857958057394956</v>
          </cell>
          <cell r="AM40">
            <v>1.0591681999481382</v>
          </cell>
          <cell r="AN40">
            <v>441.25839999999931</v>
          </cell>
          <cell r="AO40">
            <v>1.0714633554083766</v>
          </cell>
          <cell r="AR40">
            <v>0.87977093167917442</v>
          </cell>
          <cell r="AS40">
            <v>0</v>
          </cell>
          <cell r="AT40">
            <v>1</v>
          </cell>
          <cell r="AU40">
            <v>1.0121852807036593E-2</v>
          </cell>
          <cell r="AV40">
            <v>8.9419354126048702E-3</v>
          </cell>
          <cell r="AW40">
            <v>0.45485485485485483</v>
          </cell>
          <cell r="AX40">
            <v>1.0015444598999999</v>
          </cell>
          <cell r="AY40">
            <v>0.99619999999999997</v>
          </cell>
        </row>
        <row r="41">
          <cell r="A41" t="str">
            <v>010051</v>
          </cell>
          <cell r="B41" t="str">
            <v>GREENE COUNTY HOSPITAL</v>
          </cell>
          <cell r="C41" t="str">
            <v>46220</v>
          </cell>
          <cell r="D41" t="str">
            <v>46220</v>
          </cell>
          <cell r="E41" t="str">
            <v>46220</v>
          </cell>
          <cell r="F41" t="str">
            <v>01310</v>
          </cell>
          <cell r="G41">
            <v>5</v>
          </cell>
          <cell r="H41" t="str">
            <v>OURBAN</v>
          </cell>
          <cell r="I41" t="str">
            <v>OURBAN</v>
          </cell>
          <cell r="J41" t="str">
            <v>N</v>
          </cell>
          <cell r="K41" t="str">
            <v>46220</v>
          </cell>
          <cell r="L41">
            <v>0.87029999999999996</v>
          </cell>
          <cell r="M41">
            <v>0</v>
          </cell>
          <cell r="R41">
            <v>1</v>
          </cell>
          <cell r="S41">
            <v>0</v>
          </cell>
          <cell r="T41">
            <v>0</v>
          </cell>
          <cell r="U41">
            <v>24</v>
          </cell>
          <cell r="V41">
            <v>4</v>
          </cell>
          <cell r="W41">
            <v>0</v>
          </cell>
          <cell r="X41">
            <v>0</v>
          </cell>
          <cell r="Y41">
            <v>0.50547999999999993</v>
          </cell>
          <cell r="Z41">
            <v>0.03</v>
          </cell>
          <cell r="AA41">
            <v>1.702E-5</v>
          </cell>
          <cell r="AB41">
            <v>0</v>
          </cell>
          <cell r="AC41">
            <v>0.93199999999999994</v>
          </cell>
          <cell r="AD41">
            <v>5.1999999999999998E-2</v>
          </cell>
          <cell r="AE41">
            <v>0</v>
          </cell>
          <cell r="AG41">
            <v>221</v>
          </cell>
          <cell r="AH41">
            <v>0.83995741003976443</v>
          </cell>
          <cell r="AI41">
            <v>218.22419999999997</v>
          </cell>
          <cell r="AJ41">
            <v>0.84399004524886667</v>
          </cell>
          <cell r="AM41">
            <v>0.83422734617994121</v>
          </cell>
          <cell r="AN41">
            <v>218.27289999999996</v>
          </cell>
          <cell r="AO41">
            <v>0.83801538461538316</v>
          </cell>
          <cell r="AR41">
            <v>0.90925420859339301</v>
          </cell>
          <cell r="AS41">
            <v>0</v>
          </cell>
          <cell r="AT41">
            <v>1</v>
          </cell>
          <cell r="AU41">
            <v>0</v>
          </cell>
          <cell r="AV41">
            <v>0</v>
          </cell>
          <cell r="AW41">
            <v>0.58196221815965865</v>
          </cell>
          <cell r="AX41">
            <v>1</v>
          </cell>
          <cell r="AY41">
            <v>0.99069999999999991</v>
          </cell>
        </row>
        <row r="42">
          <cell r="A42" t="str">
            <v>010052</v>
          </cell>
          <cell r="B42" t="str">
            <v>LAKE MARTIN COMMUNITY HOSPITAL</v>
          </cell>
          <cell r="C42" t="str">
            <v xml:space="preserve">   01</v>
          </cell>
          <cell r="D42" t="str">
            <v xml:space="preserve">   01</v>
          </cell>
          <cell r="E42" t="str">
            <v xml:space="preserve">   01</v>
          </cell>
          <cell r="F42" t="str">
            <v>01610</v>
          </cell>
          <cell r="G42">
            <v>5</v>
          </cell>
          <cell r="H42" t="str">
            <v>RURAL</v>
          </cell>
          <cell r="I42" t="str">
            <v>RURAL</v>
          </cell>
          <cell r="J42" t="str">
            <v>N</v>
          </cell>
          <cell r="K42" t="str">
            <v xml:space="preserve">   01</v>
          </cell>
          <cell r="L42">
            <v>0.72189999999999999</v>
          </cell>
          <cell r="M42">
            <v>0</v>
          </cell>
          <cell r="P42" t="str">
            <v>YES</v>
          </cell>
          <cell r="Q42">
            <v>1.2499999999999999E-2</v>
          </cell>
          <cell r="R42">
            <v>1</v>
          </cell>
          <cell r="S42">
            <v>0</v>
          </cell>
          <cell r="T42">
            <v>0</v>
          </cell>
          <cell r="U42">
            <v>46</v>
          </cell>
          <cell r="V42">
            <v>7</v>
          </cell>
          <cell r="W42">
            <v>0</v>
          </cell>
          <cell r="X42">
            <v>0</v>
          </cell>
          <cell r="Y42">
            <v>0.27825999999999995</v>
          </cell>
          <cell r="Z42">
            <v>0.03</v>
          </cell>
          <cell r="AA42">
            <v>1.6609999999999999E-5</v>
          </cell>
          <cell r="AB42">
            <v>0</v>
          </cell>
          <cell r="AC42">
            <v>0.46899999999999997</v>
          </cell>
          <cell r="AD42">
            <v>3.3999999999999996E-2</v>
          </cell>
          <cell r="AE42">
            <v>0</v>
          </cell>
          <cell r="AF42">
            <v>3454.981854652407</v>
          </cell>
          <cell r="AG42">
            <v>521</v>
          </cell>
          <cell r="AH42">
            <v>0.96570388611580038</v>
          </cell>
          <cell r="AI42">
            <v>491.35179999999815</v>
          </cell>
          <cell r="AJ42">
            <v>0.98410710172742955</v>
          </cell>
          <cell r="AM42">
            <v>0.954233043969414</v>
          </cell>
          <cell r="AN42">
            <v>493.41559999999845</v>
          </cell>
          <cell r="AO42">
            <v>0.97101861804221268</v>
          </cell>
          <cell r="AR42">
            <v>0.79999095778439522</v>
          </cell>
          <cell r="AS42">
            <v>0</v>
          </cell>
          <cell r="AT42">
            <v>1</v>
          </cell>
          <cell r="AU42">
            <v>0</v>
          </cell>
          <cell r="AV42">
            <v>0</v>
          </cell>
          <cell r="AW42">
            <v>0.38917456021650876</v>
          </cell>
          <cell r="AX42">
            <v>1</v>
          </cell>
          <cell r="AY42">
            <v>0.997</v>
          </cell>
        </row>
        <row r="43">
          <cell r="A43" t="str">
            <v>010054</v>
          </cell>
          <cell r="B43" t="str">
            <v>PARKWAY MEDICAL CENTER</v>
          </cell>
          <cell r="C43" t="str">
            <v>19460</v>
          </cell>
          <cell r="D43" t="str">
            <v>19460</v>
          </cell>
          <cell r="E43" t="str">
            <v>19460</v>
          </cell>
          <cell r="F43" t="str">
            <v>01510</v>
          </cell>
          <cell r="G43">
            <v>5</v>
          </cell>
          <cell r="H43" t="str">
            <v>OURBAN</v>
          </cell>
          <cell r="I43" t="str">
            <v>OURBAN</v>
          </cell>
          <cell r="J43" t="str">
            <v>N</v>
          </cell>
          <cell r="K43" t="str">
            <v>19460</v>
          </cell>
          <cell r="L43">
            <v>0.70939999999999992</v>
          </cell>
          <cell r="M43">
            <v>0</v>
          </cell>
          <cell r="R43">
            <v>1</v>
          </cell>
          <cell r="S43">
            <v>0</v>
          </cell>
          <cell r="T43">
            <v>0</v>
          </cell>
          <cell r="U43">
            <v>109</v>
          </cell>
          <cell r="V43">
            <v>32</v>
          </cell>
          <cell r="W43">
            <v>0</v>
          </cell>
          <cell r="X43">
            <v>0</v>
          </cell>
          <cell r="Y43">
            <v>0.29122999999999999</v>
          </cell>
          <cell r="Z43">
            <v>3.3103687499999992E-2</v>
          </cell>
          <cell r="AA43">
            <v>5.2509999999999997E-5</v>
          </cell>
          <cell r="AB43">
            <v>6.0747740498516167E-2</v>
          </cell>
          <cell r="AC43">
            <v>0.122</v>
          </cell>
          <cell r="AD43">
            <v>6.9999999999999993E-3</v>
          </cell>
          <cell r="AE43">
            <v>0</v>
          </cell>
          <cell r="AG43">
            <v>1338</v>
          </cell>
          <cell r="AH43">
            <v>1.2155929303838717</v>
          </cell>
          <cell r="AI43">
            <v>1317.4307999999971</v>
          </cell>
          <cell r="AJ43">
            <v>1.2202073991031128</v>
          </cell>
          <cell r="AM43">
            <v>1.205282936345176</v>
          </cell>
          <cell r="AN43">
            <v>1319.1871999999976</v>
          </cell>
          <cell r="AO43">
            <v>1.2092142002989297</v>
          </cell>
          <cell r="AR43">
            <v>0.79047890174149893</v>
          </cell>
          <cell r="AS43">
            <v>0</v>
          </cell>
          <cell r="AT43">
            <v>1</v>
          </cell>
          <cell r="AU43">
            <v>4.7070339156161942E-3</v>
          </cell>
          <cell r="AV43">
            <v>2.4671753711832615E-3</v>
          </cell>
          <cell r="AW43">
            <v>0.45953417651530859</v>
          </cell>
          <cell r="AX43">
            <v>0.99213781599999995</v>
          </cell>
          <cell r="AY43">
            <v>0.99069999999999991</v>
          </cell>
        </row>
        <row r="44">
          <cell r="A44" t="str">
            <v>010055</v>
          </cell>
          <cell r="B44" t="str">
            <v>FLOWERS HOSPITAL</v>
          </cell>
          <cell r="C44" t="str">
            <v>20020</v>
          </cell>
          <cell r="D44" t="str">
            <v>20020</v>
          </cell>
          <cell r="E44" t="str">
            <v>20020</v>
          </cell>
          <cell r="F44" t="str">
            <v>01340</v>
          </cell>
          <cell r="G44">
            <v>5</v>
          </cell>
          <cell r="H44" t="str">
            <v>OURBAN</v>
          </cell>
          <cell r="I44" t="str">
            <v>OURBAN</v>
          </cell>
          <cell r="J44" t="str">
            <v>W</v>
          </cell>
          <cell r="K44" t="str">
            <v>37460</v>
          </cell>
          <cell r="L44">
            <v>0.77189999999999992</v>
          </cell>
          <cell r="M44">
            <v>0</v>
          </cell>
          <cell r="R44">
            <v>1</v>
          </cell>
          <cell r="S44">
            <v>0</v>
          </cell>
          <cell r="T44">
            <v>0</v>
          </cell>
          <cell r="U44">
            <v>235</v>
          </cell>
          <cell r="V44">
            <v>148</v>
          </cell>
          <cell r="W44">
            <v>0</v>
          </cell>
          <cell r="X44">
            <v>0</v>
          </cell>
          <cell r="Y44">
            <v>0.17789999999999997</v>
          </cell>
          <cell r="Z44">
            <v>1.0783749999999998E-2</v>
          </cell>
          <cell r="AA44">
            <v>2.3850999999999999E-4</v>
          </cell>
          <cell r="AB44">
            <v>3.6681504040635193E-2</v>
          </cell>
          <cell r="AC44">
            <v>0.14699999999999999</v>
          </cell>
          <cell r="AD44">
            <v>1.2999999999999999E-2</v>
          </cell>
          <cell r="AE44">
            <v>0</v>
          </cell>
          <cell r="AG44">
            <v>5310</v>
          </cell>
          <cell r="AH44">
            <v>1.6201733709914832</v>
          </cell>
          <cell r="AI44">
            <v>5277.8606499999787</v>
          </cell>
          <cell r="AJ44">
            <v>1.6285086252351708</v>
          </cell>
          <cell r="AM44">
            <v>1.6246046516381465</v>
          </cell>
          <cell r="AN44">
            <v>5281.4928499999824</v>
          </cell>
          <cell r="AO44">
            <v>1.6321171751409747</v>
          </cell>
          <cell r="AR44">
            <v>0.83753275500093627</v>
          </cell>
          <cell r="AS44">
            <v>0</v>
          </cell>
          <cell r="AT44">
            <v>1</v>
          </cell>
          <cell r="AU44">
            <v>2.9830370098612693E-2</v>
          </cell>
          <cell r="AV44">
            <v>4.1825433938685805E-2</v>
          </cell>
          <cell r="AW44">
            <v>0.49728705696260733</v>
          </cell>
          <cell r="AX44">
            <v>1.0070207510999998</v>
          </cell>
          <cell r="AY44">
            <v>0.99549999999999994</v>
          </cell>
        </row>
        <row r="45">
          <cell r="A45" t="str">
            <v>010056</v>
          </cell>
          <cell r="B45" t="str">
            <v>ST VINCENT'S BIRMINGHAM</v>
          </cell>
          <cell r="C45" t="str">
            <v>13820</v>
          </cell>
          <cell r="D45" t="str">
            <v>13820</v>
          </cell>
          <cell r="E45" t="str">
            <v>13820</v>
          </cell>
          <cell r="F45" t="str">
            <v>01360</v>
          </cell>
          <cell r="G45">
            <v>5</v>
          </cell>
          <cell r="H45" t="str">
            <v>LURBAN</v>
          </cell>
          <cell r="I45" t="str">
            <v>LURBAN</v>
          </cell>
          <cell r="J45" t="str">
            <v>N</v>
          </cell>
          <cell r="K45" t="str">
            <v>13820</v>
          </cell>
          <cell r="L45">
            <v>0.82939999999999992</v>
          </cell>
          <cell r="M45">
            <v>0</v>
          </cell>
          <cell r="R45">
            <v>1</v>
          </cell>
          <cell r="S45">
            <v>2.3999999999999998E-3</v>
          </cell>
          <cell r="T45">
            <v>3.4999999999999996E-3</v>
          </cell>
          <cell r="U45">
            <v>442</v>
          </cell>
          <cell r="V45">
            <v>269</v>
          </cell>
          <cell r="W45">
            <v>1.3112642828398077E-3</v>
          </cell>
          <cell r="X45">
            <v>9.8818793627653001E-4</v>
          </cell>
          <cell r="Y45">
            <v>9.4582778943069809E-2</v>
          </cell>
          <cell r="Z45">
            <v>0</v>
          </cell>
          <cell r="AB45">
            <v>1.9337608321521094E-2</v>
          </cell>
          <cell r="AC45">
            <v>0.33199999999999996</v>
          </cell>
          <cell r="AD45">
            <v>3.4999999999999996E-2</v>
          </cell>
          <cell r="AE45">
            <v>0</v>
          </cell>
          <cell r="AG45">
            <v>6423</v>
          </cell>
          <cell r="AH45">
            <v>1.8276935175625184</v>
          </cell>
          <cell r="AI45">
            <v>6355.7560999999287</v>
          </cell>
          <cell r="AJ45">
            <v>1.8325170169699954</v>
          </cell>
          <cell r="AK45">
            <v>1.7322766247265782</v>
          </cell>
          <cell r="AL45">
            <v>2789.6238499999972</v>
          </cell>
          <cell r="AM45">
            <v>1.839403426874898</v>
          </cell>
          <cell r="AN45">
            <v>6361.2572999999275</v>
          </cell>
          <cell r="AO45">
            <v>1.8435448077219083</v>
          </cell>
          <cell r="AP45">
            <v>1.7422163458071478</v>
          </cell>
          <cell r="AQ45">
            <v>2791.7730999999972</v>
          </cell>
          <cell r="AR45">
            <v>0.87977093167917442</v>
          </cell>
          <cell r="AS45">
            <v>0</v>
          </cell>
          <cell r="AT45">
            <v>1</v>
          </cell>
          <cell r="AU45">
            <v>8.3149340733979407E-2</v>
          </cell>
          <cell r="AV45">
            <v>0.14234197986010144</v>
          </cell>
          <cell r="AW45">
            <v>0.33550070771408347</v>
          </cell>
          <cell r="AX45">
            <v>1.0012322151999999</v>
          </cell>
          <cell r="AY45">
            <v>0.99749999999999994</v>
          </cell>
        </row>
        <row r="46">
          <cell r="A46" t="str">
            <v>010058</v>
          </cell>
          <cell r="B46" t="str">
            <v>BIBB MEDICAL CENTER</v>
          </cell>
          <cell r="C46" t="str">
            <v>13820</v>
          </cell>
          <cell r="D46" t="str">
            <v>13820</v>
          </cell>
          <cell r="E46" t="str">
            <v>13820</v>
          </cell>
          <cell r="F46" t="str">
            <v>01030</v>
          </cell>
          <cell r="G46">
            <v>5</v>
          </cell>
          <cell r="H46" t="str">
            <v>LURBAN</v>
          </cell>
          <cell r="I46" t="str">
            <v>LURBAN</v>
          </cell>
          <cell r="J46" t="str">
            <v>N</v>
          </cell>
          <cell r="K46" t="str">
            <v>13820</v>
          </cell>
          <cell r="L46">
            <v>0.82939999999999992</v>
          </cell>
          <cell r="M46">
            <v>0</v>
          </cell>
          <cell r="R46">
            <v>1</v>
          </cell>
          <cell r="S46">
            <v>0</v>
          </cell>
          <cell r="T46">
            <v>0</v>
          </cell>
          <cell r="U46">
            <v>25</v>
          </cell>
          <cell r="V46">
            <v>2</v>
          </cell>
          <cell r="W46">
            <v>0</v>
          </cell>
          <cell r="X46">
            <v>0</v>
          </cell>
          <cell r="Y46">
            <v>0.23339999999999997</v>
          </cell>
          <cell r="Z46">
            <v>2.1176249999999994E-2</v>
          </cell>
          <cell r="AA46">
            <v>4.3099999999999994E-6</v>
          </cell>
          <cell r="AB46">
            <v>0</v>
          </cell>
          <cell r="AC46">
            <v>0.73699999999999999</v>
          </cell>
          <cell r="AD46">
            <v>4.6999999999999993E-2</v>
          </cell>
          <cell r="AE46">
            <v>0</v>
          </cell>
          <cell r="AG46">
            <v>138</v>
          </cell>
          <cell r="AH46">
            <v>0.9843273614210396</v>
          </cell>
          <cell r="AI46">
            <v>134.88699999999997</v>
          </cell>
          <cell r="AJ46">
            <v>0.98741376811594017</v>
          </cell>
          <cell r="AM46">
            <v>0.96657121830187731</v>
          </cell>
          <cell r="AN46">
            <v>135.09869999999995</v>
          </cell>
          <cell r="AO46">
            <v>0.96912028985507104</v>
          </cell>
          <cell r="AR46">
            <v>0.87977093167917442</v>
          </cell>
          <cell r="AS46">
            <v>0</v>
          </cell>
          <cell r="AT46">
            <v>1</v>
          </cell>
          <cell r="AU46">
            <v>0</v>
          </cell>
          <cell r="AV46">
            <v>0</v>
          </cell>
          <cell r="AW46">
            <v>0.64889336016096577</v>
          </cell>
          <cell r="AX46">
            <v>1</v>
          </cell>
          <cell r="AY46">
            <v>0.99949999999999994</v>
          </cell>
        </row>
        <row r="47">
          <cell r="A47" t="str">
            <v>010059</v>
          </cell>
          <cell r="B47" t="str">
            <v>LAWRENCE MEDICAL CENTER</v>
          </cell>
          <cell r="C47" t="str">
            <v>19460</v>
          </cell>
          <cell r="D47" t="str">
            <v>19460</v>
          </cell>
          <cell r="E47" t="str">
            <v>19460</v>
          </cell>
          <cell r="F47" t="str">
            <v>01390</v>
          </cell>
          <cell r="G47">
            <v>5</v>
          </cell>
          <cell r="H47" t="str">
            <v>OURBAN</v>
          </cell>
          <cell r="I47" t="str">
            <v>OURBAN</v>
          </cell>
          <cell r="J47" t="str">
            <v>W</v>
          </cell>
          <cell r="K47" t="str">
            <v>26620</v>
          </cell>
          <cell r="L47">
            <v>0.81499999999999995</v>
          </cell>
          <cell r="M47">
            <v>0</v>
          </cell>
          <cell r="R47">
            <v>1</v>
          </cell>
          <cell r="S47">
            <v>0</v>
          </cell>
          <cell r="T47">
            <v>0</v>
          </cell>
          <cell r="U47">
            <v>37</v>
          </cell>
          <cell r="V47">
            <v>19</v>
          </cell>
          <cell r="W47">
            <v>0</v>
          </cell>
          <cell r="X47">
            <v>0</v>
          </cell>
          <cell r="Y47">
            <v>0.24944</v>
          </cell>
          <cell r="Z47">
            <v>2.4484499999999996E-2</v>
          </cell>
          <cell r="AA47">
            <v>3.6949999999999997E-5</v>
          </cell>
          <cell r="AB47">
            <v>0</v>
          </cell>
          <cell r="AC47">
            <v>0.32199999999999995</v>
          </cell>
          <cell r="AD47">
            <v>2.0999999999999998E-2</v>
          </cell>
          <cell r="AE47">
            <v>0</v>
          </cell>
          <cell r="AG47">
            <v>665</v>
          </cell>
          <cell r="AH47">
            <v>1.1334528136800985</v>
          </cell>
          <cell r="AI47">
            <v>646.73129999999878</v>
          </cell>
          <cell r="AJ47">
            <v>1.1410783458646419</v>
          </cell>
          <cell r="AM47">
            <v>1.1153258257346914</v>
          </cell>
          <cell r="AN47">
            <v>647.61719999999877</v>
          </cell>
          <cell r="AO47">
            <v>1.1225995488721616</v>
          </cell>
          <cell r="AR47">
            <v>0.86928208721271916</v>
          </cell>
          <cell r="AS47">
            <v>0</v>
          </cell>
          <cell r="AT47">
            <v>1</v>
          </cell>
          <cell r="AU47">
            <v>5.7099469197079755E-2</v>
          </cell>
          <cell r="AV47">
            <v>4.3541227670004845E-2</v>
          </cell>
          <cell r="AW47">
            <v>0.6402764306498544</v>
          </cell>
          <cell r="AX47">
            <v>1</v>
          </cell>
          <cell r="AY47">
            <v>0.9978999999999999</v>
          </cell>
        </row>
        <row r="48">
          <cell r="A48" t="str">
            <v>010061</v>
          </cell>
          <cell r="B48" t="str">
            <v>HIGHLANDS MEDICAL CENTER</v>
          </cell>
          <cell r="C48" t="str">
            <v xml:space="preserve">   01</v>
          </cell>
          <cell r="D48" t="str">
            <v xml:space="preserve">   01</v>
          </cell>
          <cell r="E48" t="str">
            <v xml:space="preserve">   01</v>
          </cell>
          <cell r="F48" t="str">
            <v>01350</v>
          </cell>
          <cell r="G48">
            <v>5</v>
          </cell>
          <cell r="H48" t="str">
            <v>RURAL</v>
          </cell>
          <cell r="I48" t="str">
            <v>RURAL</v>
          </cell>
          <cell r="J48" t="str">
            <v>W</v>
          </cell>
          <cell r="K48" t="str">
            <v>16860</v>
          </cell>
          <cell r="L48">
            <v>0.8496999999999999</v>
          </cell>
          <cell r="M48">
            <v>0</v>
          </cell>
          <cell r="R48">
            <v>1</v>
          </cell>
          <cell r="S48">
            <v>0</v>
          </cell>
          <cell r="T48">
            <v>0</v>
          </cell>
          <cell r="U48">
            <v>170</v>
          </cell>
          <cell r="V48">
            <v>39</v>
          </cell>
          <cell r="W48">
            <v>0</v>
          </cell>
          <cell r="X48">
            <v>0</v>
          </cell>
          <cell r="Y48">
            <v>0.30560999999999999</v>
          </cell>
          <cell r="Z48">
            <v>0.03</v>
          </cell>
          <cell r="AA48">
            <v>1.4773999999999999E-4</v>
          </cell>
          <cell r="AB48">
            <v>0</v>
          </cell>
          <cell r="AC48">
            <v>0.41599999999999998</v>
          </cell>
          <cell r="AD48">
            <v>3.3999999999999996E-2</v>
          </cell>
          <cell r="AE48">
            <v>16</v>
          </cell>
          <cell r="AF48">
            <v>1891.280261498764</v>
          </cell>
          <cell r="AG48">
            <v>1635</v>
          </cell>
          <cell r="AH48">
            <v>1.0527242443050129</v>
          </cell>
          <cell r="AI48">
            <v>1602.3181499999969</v>
          </cell>
          <cell r="AJ48">
            <v>1.0642793883791761</v>
          </cell>
          <cell r="AM48">
            <v>1.0422231029795648</v>
          </cell>
          <cell r="AN48">
            <v>1604.1465499999972</v>
          </cell>
          <cell r="AO48">
            <v>1.0530727828745936</v>
          </cell>
          <cell r="AR48">
            <v>0.89446035335914187</v>
          </cell>
          <cell r="AS48">
            <v>0</v>
          </cell>
          <cell r="AT48">
            <v>1</v>
          </cell>
          <cell r="AU48">
            <v>3.6636106243516479E-3</v>
          </cell>
          <cell r="AV48">
            <v>5.1407611131607748E-3</v>
          </cell>
          <cell r="AW48">
            <v>0.51877381752970175</v>
          </cell>
          <cell r="AX48">
            <v>0.99559215919999999</v>
          </cell>
          <cell r="AY48">
            <v>0.99469999999999992</v>
          </cell>
        </row>
        <row r="49">
          <cell r="A49" t="str">
            <v>010062</v>
          </cell>
          <cell r="B49" t="str">
            <v>WIREGRASS MEDICAL CENTER</v>
          </cell>
          <cell r="C49" t="str">
            <v>20020</v>
          </cell>
          <cell r="D49" t="str">
            <v>20020</v>
          </cell>
          <cell r="E49" t="str">
            <v>20020</v>
          </cell>
          <cell r="F49" t="str">
            <v>01300</v>
          </cell>
          <cell r="G49">
            <v>5</v>
          </cell>
          <cell r="H49" t="str">
            <v>OURBAN</v>
          </cell>
          <cell r="I49" t="str">
            <v>OURBAN</v>
          </cell>
          <cell r="J49" t="str">
            <v>N</v>
          </cell>
          <cell r="K49" t="str">
            <v>20020</v>
          </cell>
          <cell r="L49">
            <v>0.7135999999999999</v>
          </cell>
          <cell r="M49">
            <v>0</v>
          </cell>
          <cell r="R49">
            <v>1</v>
          </cell>
          <cell r="S49">
            <v>0</v>
          </cell>
          <cell r="T49">
            <v>0</v>
          </cell>
          <cell r="U49">
            <v>73</v>
          </cell>
          <cell r="V49">
            <v>17</v>
          </cell>
          <cell r="W49">
            <v>0</v>
          </cell>
          <cell r="X49">
            <v>0</v>
          </cell>
          <cell r="Y49">
            <v>0.22747999999999999</v>
          </cell>
          <cell r="Z49">
            <v>1.9955249999999997E-2</v>
          </cell>
          <cell r="AA49">
            <v>3.2119999999999997E-5</v>
          </cell>
          <cell r="AB49">
            <v>0</v>
          </cell>
          <cell r="AC49">
            <v>0.46299999999999997</v>
          </cell>
          <cell r="AD49">
            <v>4.3999999999999997E-2</v>
          </cell>
          <cell r="AE49">
            <v>0</v>
          </cell>
          <cell r="AG49">
            <v>644</v>
          </cell>
          <cell r="AH49">
            <v>1.1059056128781026</v>
          </cell>
          <cell r="AI49">
            <v>636.84439999999938</v>
          </cell>
          <cell r="AJ49">
            <v>1.1129720496894204</v>
          </cell>
          <cell r="AM49">
            <v>1.0932465886090674</v>
          </cell>
          <cell r="AN49">
            <v>637.34999999999957</v>
          </cell>
          <cell r="AO49">
            <v>1.0993636645962559</v>
          </cell>
          <cell r="AR49">
            <v>0.79368080181113443</v>
          </cell>
          <cell r="AS49">
            <v>0</v>
          </cell>
          <cell r="AT49">
            <v>1</v>
          </cell>
          <cell r="AU49">
            <v>3.1542569287646648E-3</v>
          </cell>
          <cell r="AV49">
            <v>4.3110456995859893E-3</v>
          </cell>
          <cell r="AW49">
            <v>0.59232868405093986</v>
          </cell>
          <cell r="AX49">
            <v>1</v>
          </cell>
          <cell r="AY49">
            <v>0.99739999999999995</v>
          </cell>
        </row>
        <row r="50">
          <cell r="A50" t="str">
            <v>010065</v>
          </cell>
          <cell r="B50" t="str">
            <v>RUSSELL HOSPITAL</v>
          </cell>
          <cell r="C50" t="str">
            <v xml:space="preserve">   01</v>
          </cell>
          <cell r="D50" t="str">
            <v xml:space="preserve">   01</v>
          </cell>
          <cell r="E50" t="str">
            <v xml:space="preserve">   01</v>
          </cell>
          <cell r="F50" t="str">
            <v>01610</v>
          </cell>
          <cell r="G50">
            <v>5</v>
          </cell>
          <cell r="H50" t="str">
            <v>RURAL</v>
          </cell>
          <cell r="I50" t="str">
            <v>RURAL</v>
          </cell>
          <cell r="J50" t="str">
            <v>W</v>
          </cell>
          <cell r="K50" t="str">
            <v>13820</v>
          </cell>
          <cell r="L50">
            <v>0.82939999999999992</v>
          </cell>
          <cell r="M50">
            <v>0</v>
          </cell>
          <cell r="R50">
            <v>1</v>
          </cell>
          <cell r="S50">
            <v>0</v>
          </cell>
          <cell r="T50">
            <v>0</v>
          </cell>
          <cell r="U50">
            <v>75</v>
          </cell>
          <cell r="V50">
            <v>29</v>
          </cell>
          <cell r="W50">
            <v>0</v>
          </cell>
          <cell r="X50">
            <v>0</v>
          </cell>
          <cell r="Y50">
            <v>0.30089999999999995</v>
          </cell>
          <cell r="Z50">
            <v>3.5098124999999994E-2</v>
          </cell>
          <cell r="AA50">
            <v>8.6959999999999994E-5</v>
          </cell>
          <cell r="AB50">
            <v>0</v>
          </cell>
          <cell r="AC50">
            <v>0.41499999999999998</v>
          </cell>
          <cell r="AD50">
            <v>3.9E-2</v>
          </cell>
          <cell r="AE50">
            <v>7</v>
          </cell>
          <cell r="AG50">
            <v>1509</v>
          </cell>
          <cell r="AH50">
            <v>1.5266137173989349</v>
          </cell>
          <cell r="AI50">
            <v>1455.3866999999941</v>
          </cell>
          <cell r="AJ50">
            <v>1.5426164347249567</v>
          </cell>
          <cell r="AM50">
            <v>1.5155442997500332</v>
          </cell>
          <cell r="AN50">
            <v>1459.3938999999953</v>
          </cell>
          <cell r="AO50">
            <v>1.530356593770684</v>
          </cell>
          <cell r="AR50">
            <v>0.87977093167917442</v>
          </cell>
          <cell r="AS50">
            <v>0</v>
          </cell>
          <cell r="AT50">
            <v>1</v>
          </cell>
          <cell r="AU50">
            <v>1.2171223304639243E-2</v>
          </cell>
          <cell r="AV50">
            <v>1.896960930258686E-2</v>
          </cell>
          <cell r="AW50">
            <v>0.46473171992076479</v>
          </cell>
          <cell r="AX50">
            <v>0.99947050409999993</v>
          </cell>
          <cell r="AY50">
            <v>0.9988999999999999</v>
          </cell>
        </row>
        <row r="51">
          <cell r="A51" t="str">
            <v>010066</v>
          </cell>
          <cell r="B51" t="str">
            <v>FLORALA MEMORIAL HOSPITAL</v>
          </cell>
          <cell r="C51" t="str">
            <v xml:space="preserve">   01</v>
          </cell>
          <cell r="D51" t="str">
            <v xml:space="preserve">   01</v>
          </cell>
          <cell r="E51" t="str">
            <v xml:space="preserve">   01</v>
          </cell>
          <cell r="F51" t="str">
            <v>01190</v>
          </cell>
          <cell r="G51">
            <v>5</v>
          </cell>
          <cell r="H51" t="str">
            <v>RURAL</v>
          </cell>
          <cell r="I51" t="str">
            <v>RURAL</v>
          </cell>
          <cell r="J51" t="str">
            <v>N</v>
          </cell>
          <cell r="K51" t="str">
            <v xml:space="preserve">   01</v>
          </cell>
          <cell r="L51">
            <v>0.70939999999999992</v>
          </cell>
          <cell r="M51">
            <v>0</v>
          </cell>
          <cell r="R51">
            <v>1</v>
          </cell>
          <cell r="S51">
            <v>0</v>
          </cell>
          <cell r="T51">
            <v>0</v>
          </cell>
          <cell r="U51">
            <v>22</v>
          </cell>
          <cell r="V51">
            <v>2</v>
          </cell>
          <cell r="W51">
            <v>0</v>
          </cell>
          <cell r="X51">
            <v>0</v>
          </cell>
          <cell r="Y51">
            <v>0.25796999999999998</v>
          </cell>
          <cell r="Z51">
            <v>2.6243812499999995E-2</v>
          </cell>
          <cell r="AA51">
            <v>5.5699999999999992E-6</v>
          </cell>
          <cell r="AB51">
            <v>0</v>
          </cell>
          <cell r="AC51">
            <v>0.95299999999999996</v>
          </cell>
          <cell r="AD51">
            <v>1.5999999999999997E-2</v>
          </cell>
          <cell r="AE51">
            <v>0</v>
          </cell>
          <cell r="AG51">
            <v>94</v>
          </cell>
          <cell r="AH51">
            <v>0.86755937411173212</v>
          </cell>
          <cell r="AI51">
            <v>91.118499999999983</v>
          </cell>
          <cell r="AJ51">
            <v>0.87507978723404101</v>
          </cell>
          <cell r="AM51">
            <v>0.85797670994836095</v>
          </cell>
          <cell r="AN51">
            <v>91.270299999999978</v>
          </cell>
          <cell r="AO51">
            <v>0.86518617021276467</v>
          </cell>
          <cell r="AR51">
            <v>0.79047890174149893</v>
          </cell>
          <cell r="AS51">
            <v>0</v>
          </cell>
          <cell r="AT51">
            <v>1</v>
          </cell>
          <cell r="AU51">
            <v>0</v>
          </cell>
          <cell r="AV51">
            <v>0</v>
          </cell>
          <cell r="AW51">
            <v>0.82055749128919853</v>
          </cell>
          <cell r="AX51">
            <v>1</v>
          </cell>
          <cell r="AY51">
            <v>0.99359999999999993</v>
          </cell>
        </row>
        <row r="52">
          <cell r="A52" t="str">
            <v>010069</v>
          </cell>
          <cell r="B52" t="str">
            <v>MEDICAL CENTER BARBOUR</v>
          </cell>
          <cell r="C52" t="str">
            <v xml:space="preserve">   01</v>
          </cell>
          <cell r="D52" t="str">
            <v xml:space="preserve">   01</v>
          </cell>
          <cell r="E52" t="str">
            <v xml:space="preserve">   01</v>
          </cell>
          <cell r="F52" t="str">
            <v>01020</v>
          </cell>
          <cell r="G52">
            <v>5</v>
          </cell>
          <cell r="H52" t="str">
            <v>RURAL</v>
          </cell>
          <cell r="I52" t="str">
            <v>RURAL</v>
          </cell>
          <cell r="J52" t="str">
            <v>W</v>
          </cell>
          <cell r="K52" t="str">
            <v>17980</v>
          </cell>
          <cell r="L52">
            <v>0.79869999999999997</v>
          </cell>
          <cell r="M52">
            <v>0</v>
          </cell>
          <cell r="R52">
            <v>1</v>
          </cell>
          <cell r="S52">
            <v>0</v>
          </cell>
          <cell r="T52">
            <v>0</v>
          </cell>
          <cell r="U52">
            <v>30</v>
          </cell>
          <cell r="V52">
            <v>12</v>
          </cell>
          <cell r="W52">
            <v>0</v>
          </cell>
          <cell r="X52">
            <v>0</v>
          </cell>
          <cell r="Y52">
            <v>0.31291999999999998</v>
          </cell>
          <cell r="Z52">
            <v>0.03</v>
          </cell>
          <cell r="AB52">
            <v>0</v>
          </cell>
          <cell r="AC52">
            <v>0.31</v>
          </cell>
          <cell r="AD52">
            <v>2.1999999999999999E-2</v>
          </cell>
          <cell r="AE52">
            <v>16</v>
          </cell>
          <cell r="AF52">
            <v>5158.5596823803271</v>
          </cell>
          <cell r="AG52">
            <v>714</v>
          </cell>
          <cell r="AH52">
            <v>1.0263896715912324</v>
          </cell>
          <cell r="AI52">
            <v>689.87199999999837</v>
          </cell>
          <cell r="AJ52">
            <v>1.0416542016806505</v>
          </cell>
          <cell r="AM52">
            <v>1.015679141863574</v>
          </cell>
          <cell r="AN52">
            <v>691.22809999999845</v>
          </cell>
          <cell r="AO52">
            <v>1.0300474789915783</v>
          </cell>
          <cell r="AR52">
            <v>0.85733854012486976</v>
          </cell>
          <cell r="AS52">
            <v>0</v>
          </cell>
          <cell r="AT52">
            <v>1</v>
          </cell>
          <cell r="AU52">
            <v>1.9922549398183561E-3</v>
          </cell>
          <cell r="AV52">
            <v>1.9081775754649746E-3</v>
          </cell>
          <cell r="AW52">
            <v>0.55696682464454972</v>
          </cell>
          <cell r="AX52">
            <v>1.0028414762</v>
          </cell>
          <cell r="AY52">
            <v>0.99629999999999996</v>
          </cell>
        </row>
        <row r="53">
          <cell r="A53" t="str">
            <v>010073</v>
          </cell>
          <cell r="B53" t="str">
            <v>CLAY COUNTY HOSPITAL</v>
          </cell>
          <cell r="C53" t="str">
            <v xml:space="preserve">   01</v>
          </cell>
          <cell r="D53" t="str">
            <v xml:space="preserve">   01</v>
          </cell>
          <cell r="E53" t="str">
            <v xml:space="preserve">   01</v>
          </cell>
          <cell r="F53" t="str">
            <v>01130</v>
          </cell>
          <cell r="G53">
            <v>5</v>
          </cell>
          <cell r="H53" t="str">
            <v>RURAL</v>
          </cell>
          <cell r="I53" t="str">
            <v>RURAL</v>
          </cell>
          <cell r="J53" t="str">
            <v>N</v>
          </cell>
          <cell r="K53" t="str">
            <v xml:space="preserve">   01</v>
          </cell>
          <cell r="L53">
            <v>0.70939999999999992</v>
          </cell>
          <cell r="M53">
            <v>0</v>
          </cell>
          <cell r="R53">
            <v>1</v>
          </cell>
          <cell r="S53">
            <v>0</v>
          </cell>
          <cell r="T53">
            <v>0</v>
          </cell>
          <cell r="U53">
            <v>46</v>
          </cell>
          <cell r="V53">
            <v>10</v>
          </cell>
          <cell r="W53">
            <v>0</v>
          </cell>
          <cell r="X53">
            <v>0</v>
          </cell>
          <cell r="Y53">
            <v>0.20935999999999999</v>
          </cell>
          <cell r="Z53">
            <v>1.6217999999999996E-2</v>
          </cell>
          <cell r="AA53">
            <v>1.7509999999999997E-5</v>
          </cell>
          <cell r="AB53">
            <v>0</v>
          </cell>
          <cell r="AC53">
            <v>0.49399999999999999</v>
          </cell>
          <cell r="AD53">
            <v>2.8999999999999998E-2</v>
          </cell>
          <cell r="AE53">
            <v>0</v>
          </cell>
          <cell r="AF53">
            <v>3921.8820471986764</v>
          </cell>
          <cell r="AG53">
            <v>723</v>
          </cell>
          <cell r="AH53">
            <v>0.98683771417778665</v>
          </cell>
          <cell r="AI53">
            <v>697.39369999999872</v>
          </cell>
          <cell r="AJ53">
            <v>0.99278367911478305</v>
          </cell>
          <cell r="AM53">
            <v>1.0100241486488053</v>
          </cell>
          <cell r="AN53">
            <v>698.74219999999775</v>
          </cell>
          <cell r="AO53">
            <v>1.0159449515905814</v>
          </cell>
          <cell r="AR53">
            <v>0.79047890174149893</v>
          </cell>
          <cell r="AS53">
            <v>0</v>
          </cell>
          <cell r="AT53">
            <v>1</v>
          </cell>
          <cell r="AU53">
            <v>0</v>
          </cell>
          <cell r="AV53">
            <v>0</v>
          </cell>
          <cell r="AW53">
            <v>0.69907908992416035</v>
          </cell>
          <cell r="AX53">
            <v>1</v>
          </cell>
          <cell r="AY53">
            <v>0.996</v>
          </cell>
        </row>
        <row r="54">
          <cell r="A54" t="str">
            <v>010078</v>
          </cell>
          <cell r="B54" t="str">
            <v>NORTHEAST ALABAMA REGIONAL MED CENTER</v>
          </cell>
          <cell r="C54" t="str">
            <v>11500</v>
          </cell>
          <cell r="D54" t="str">
            <v>11500</v>
          </cell>
          <cell r="E54" t="str">
            <v>11500</v>
          </cell>
          <cell r="F54" t="str">
            <v>01070</v>
          </cell>
          <cell r="G54">
            <v>5</v>
          </cell>
          <cell r="H54" t="str">
            <v>OURBAN</v>
          </cell>
          <cell r="I54" t="str">
            <v>OURBAN</v>
          </cell>
          <cell r="J54" t="str">
            <v>N</v>
          </cell>
          <cell r="K54" t="str">
            <v>11500</v>
          </cell>
          <cell r="L54">
            <v>0.73369999999999991</v>
          </cell>
          <cell r="M54">
            <v>0</v>
          </cell>
          <cell r="P54" t="str">
            <v>YES</v>
          </cell>
          <cell r="Q54">
            <v>5.2999999999999992E-3</v>
          </cell>
          <cell r="R54">
            <v>1</v>
          </cell>
          <cell r="S54">
            <v>0</v>
          </cell>
          <cell r="T54">
            <v>0</v>
          </cell>
          <cell r="U54">
            <v>217</v>
          </cell>
          <cell r="V54">
            <v>147</v>
          </cell>
          <cell r="W54">
            <v>0</v>
          </cell>
          <cell r="X54">
            <v>0</v>
          </cell>
          <cell r="Y54">
            <v>0.28060999999999997</v>
          </cell>
          <cell r="Z54">
            <v>3.0913312499999995E-2</v>
          </cell>
          <cell r="AA54">
            <v>3.7087999999999997E-4</v>
          </cell>
          <cell r="AB54">
            <v>5.8469000595474885E-2</v>
          </cell>
          <cell r="AC54">
            <v>0.19499999999999998</v>
          </cell>
          <cell r="AD54">
            <v>1.7999999999999999E-2</v>
          </cell>
          <cell r="AE54">
            <v>0</v>
          </cell>
          <cell r="AG54">
            <v>5299</v>
          </cell>
          <cell r="AH54">
            <v>1.5818243744972462</v>
          </cell>
          <cell r="AI54">
            <v>5233.2801999999583</v>
          </cell>
          <cell r="AJ54">
            <v>1.5906420645402426</v>
          </cell>
          <cell r="AM54">
            <v>1.5804412583615028</v>
          </cell>
          <cell r="AN54">
            <v>5237.8888999999572</v>
          </cell>
          <cell r="AO54">
            <v>1.588431836195257</v>
          </cell>
          <cell r="AR54">
            <v>0.80892281007554012</v>
          </cell>
          <cell r="AS54">
            <v>0</v>
          </cell>
          <cell r="AT54">
            <v>1</v>
          </cell>
          <cell r="AU54">
            <v>1.9159968777995643E-2</v>
          </cell>
          <cell r="AV54">
            <v>2.7307866134089379E-2</v>
          </cell>
          <cell r="AW54">
            <v>0.4847809140515944</v>
          </cell>
          <cell r="AX54">
            <v>0.9975486013999999</v>
          </cell>
          <cell r="AY54">
            <v>0.996</v>
          </cell>
        </row>
        <row r="55">
          <cell r="A55" t="str">
            <v>010079</v>
          </cell>
          <cell r="B55" t="str">
            <v>ATHENS-LIMESTONE HOSPITAL</v>
          </cell>
          <cell r="C55" t="str">
            <v>26620</v>
          </cell>
          <cell r="D55" t="str">
            <v>26620</v>
          </cell>
          <cell r="E55" t="str">
            <v>26620</v>
          </cell>
          <cell r="F55" t="str">
            <v>01410</v>
          </cell>
          <cell r="G55">
            <v>5</v>
          </cell>
          <cell r="H55" t="str">
            <v>OURBAN</v>
          </cell>
          <cell r="I55" t="str">
            <v>OURBAN</v>
          </cell>
          <cell r="J55" t="str">
            <v>N</v>
          </cell>
          <cell r="K55" t="str">
            <v>26620</v>
          </cell>
          <cell r="L55">
            <v>0.83809999999999996</v>
          </cell>
          <cell r="M55">
            <v>0</v>
          </cell>
          <cell r="R55">
            <v>1</v>
          </cell>
          <cell r="S55">
            <v>0</v>
          </cell>
          <cell r="T55">
            <v>0</v>
          </cell>
          <cell r="U55">
            <v>101</v>
          </cell>
          <cell r="V55">
            <v>39</v>
          </cell>
          <cell r="W55">
            <v>0</v>
          </cell>
          <cell r="X55">
            <v>0</v>
          </cell>
          <cell r="Y55">
            <v>0.29895999999999995</v>
          </cell>
          <cell r="Z55">
            <v>3.4697999999999993E-2</v>
          </cell>
          <cell r="AA55">
            <v>1.0721999999999999E-4</v>
          </cell>
          <cell r="AB55">
            <v>6.2409455678268388E-2</v>
          </cell>
          <cell r="AC55">
            <v>0.34399999999999997</v>
          </cell>
          <cell r="AD55">
            <v>3.1999999999999994E-2</v>
          </cell>
          <cell r="AE55">
            <v>0</v>
          </cell>
          <cell r="AG55">
            <v>1581</v>
          </cell>
          <cell r="AH55">
            <v>1.2881478975953708</v>
          </cell>
          <cell r="AI55">
            <v>1541.3017999999961</v>
          </cell>
          <cell r="AJ55">
            <v>1.3042555344718252</v>
          </cell>
          <cell r="AM55">
            <v>1.2797706219743628</v>
          </cell>
          <cell r="AN55">
            <v>1544.1592499999961</v>
          </cell>
          <cell r="AO55">
            <v>1.2945232131562052</v>
          </cell>
          <cell r="AR55">
            <v>0.88608011755126248</v>
          </cell>
          <cell r="AS55">
            <v>0</v>
          </cell>
          <cell r="AT55">
            <v>1</v>
          </cell>
          <cell r="AU55">
            <v>2.1355214753421472E-2</v>
          </cell>
          <cell r="AV55">
            <v>3.0681698954160851E-2</v>
          </cell>
          <cell r="AW55">
            <v>0.49449695714100733</v>
          </cell>
          <cell r="AX55">
            <v>1.0037585585</v>
          </cell>
          <cell r="AY55">
            <v>1</v>
          </cell>
        </row>
        <row r="56">
          <cell r="A56" t="str">
            <v>010083</v>
          </cell>
          <cell r="B56" t="str">
            <v>SOUTH BALDWIN REGIONAL MEDICAL CENTER</v>
          </cell>
          <cell r="C56" t="str">
            <v xml:space="preserve">   01</v>
          </cell>
          <cell r="D56" t="str">
            <v xml:space="preserve">   01</v>
          </cell>
          <cell r="E56" t="str">
            <v xml:space="preserve">   01</v>
          </cell>
          <cell r="F56" t="str">
            <v>01010</v>
          </cell>
          <cell r="G56">
            <v>5</v>
          </cell>
          <cell r="H56" t="str">
            <v>RURAL</v>
          </cell>
          <cell r="I56" t="str">
            <v>RURAL</v>
          </cell>
          <cell r="J56" t="str">
            <v>W</v>
          </cell>
          <cell r="K56" t="str">
            <v>33660</v>
          </cell>
          <cell r="L56">
            <v>0.75419999999999998</v>
          </cell>
          <cell r="M56">
            <v>0</v>
          </cell>
          <cell r="R56">
            <v>1</v>
          </cell>
          <cell r="S56">
            <v>0</v>
          </cell>
          <cell r="T56">
            <v>0</v>
          </cell>
          <cell r="U56">
            <v>115</v>
          </cell>
          <cell r="V56">
            <v>63</v>
          </cell>
          <cell r="W56">
            <v>0</v>
          </cell>
          <cell r="X56">
            <v>0</v>
          </cell>
          <cell r="Y56">
            <v>0.22100999999999998</v>
          </cell>
          <cell r="Z56">
            <v>1.8620812499999997E-2</v>
          </cell>
          <cell r="AA56">
            <v>1.3068999999999998E-4</v>
          </cell>
          <cell r="AB56">
            <v>0</v>
          </cell>
          <cell r="AC56">
            <v>0.14699999999999999</v>
          </cell>
          <cell r="AD56">
            <v>1.9E-2</v>
          </cell>
          <cell r="AE56">
            <v>7</v>
          </cell>
          <cell r="AG56">
            <v>2453</v>
          </cell>
          <cell r="AH56">
            <v>1.2714202898050675</v>
          </cell>
          <cell r="AI56">
            <v>2427.1795499999967</v>
          </cell>
          <cell r="AJ56">
            <v>1.2783419078678879</v>
          </cell>
          <cell r="AM56">
            <v>1.2673048471097004</v>
          </cell>
          <cell r="AN56">
            <v>2428.9412999999968</v>
          </cell>
          <cell r="AO56">
            <v>1.2730177741540696</v>
          </cell>
          <cell r="AR56">
            <v>0.8243331677820861</v>
          </cell>
          <cell r="AS56">
            <v>0</v>
          </cell>
          <cell r="AT56">
            <v>1</v>
          </cell>
          <cell r="AU56">
            <v>2.5782621262222895E-2</v>
          </cell>
          <cell r="AV56">
            <v>6.4953666821919817E-2</v>
          </cell>
          <cell r="AW56">
            <v>0.45865407507340683</v>
          </cell>
          <cell r="AX56">
            <v>1.0034615984999999</v>
          </cell>
          <cell r="AY56">
            <v>0.9998999999999999</v>
          </cell>
        </row>
        <row r="57">
          <cell r="A57" t="str">
            <v>010085</v>
          </cell>
          <cell r="B57" t="str">
            <v>DECATUR GENERAL HOSPITAL</v>
          </cell>
          <cell r="C57" t="str">
            <v>19460</v>
          </cell>
          <cell r="D57" t="str">
            <v>19460</v>
          </cell>
          <cell r="E57" t="str">
            <v>19460</v>
          </cell>
          <cell r="F57" t="str">
            <v>01510</v>
          </cell>
          <cell r="G57">
            <v>5</v>
          </cell>
          <cell r="H57" t="str">
            <v>OURBAN</v>
          </cell>
          <cell r="I57" t="str">
            <v>OURBAN</v>
          </cell>
          <cell r="J57" t="str">
            <v>N</v>
          </cell>
          <cell r="K57" t="str">
            <v>19460</v>
          </cell>
          <cell r="L57">
            <v>0.70939999999999992</v>
          </cell>
          <cell r="M57">
            <v>0</v>
          </cell>
          <cell r="R57">
            <v>1</v>
          </cell>
          <cell r="S57">
            <v>0</v>
          </cell>
          <cell r="T57">
            <v>0</v>
          </cell>
          <cell r="U57">
            <v>178</v>
          </cell>
          <cell r="V57">
            <v>103</v>
          </cell>
          <cell r="W57">
            <v>0</v>
          </cell>
          <cell r="X57">
            <v>0</v>
          </cell>
          <cell r="Y57">
            <v>0.28391999999999995</v>
          </cell>
          <cell r="Z57">
            <v>3.1595999999999992E-2</v>
          </cell>
          <cell r="AA57">
            <v>2.5418999999999995E-4</v>
          </cell>
          <cell r="AB57">
            <v>5.9178703726411541E-2</v>
          </cell>
          <cell r="AC57">
            <v>0.39899999999999997</v>
          </cell>
          <cell r="AD57">
            <v>2.3999999999999997E-2</v>
          </cell>
          <cell r="AE57">
            <v>0</v>
          </cell>
          <cell r="AG57">
            <v>3749</v>
          </cell>
          <cell r="AH57">
            <v>1.4347852248418387</v>
          </cell>
          <cell r="AI57">
            <v>3690.9669499999927</v>
          </cell>
          <cell r="AJ57">
            <v>1.4405249933314286</v>
          </cell>
          <cell r="AM57">
            <v>1.431809777672695</v>
          </cell>
          <cell r="AN57">
            <v>3695.7873999999933</v>
          </cell>
          <cell r="AO57">
            <v>1.436672872765935</v>
          </cell>
          <cell r="AR57">
            <v>0.79047890174149893</v>
          </cell>
          <cell r="AS57">
            <v>0</v>
          </cell>
          <cell r="AT57">
            <v>1</v>
          </cell>
          <cell r="AU57">
            <v>7.3192662855666541E-3</v>
          </cell>
          <cell r="AV57">
            <v>4.1254201469414914E-3</v>
          </cell>
          <cell r="AW57">
            <v>0.46582513154666155</v>
          </cell>
          <cell r="AX57">
            <v>0.99948757529999999</v>
          </cell>
          <cell r="AY57">
            <v>0.9998999999999999</v>
          </cell>
        </row>
        <row r="58">
          <cell r="A58" t="str">
            <v>010086</v>
          </cell>
          <cell r="B58" t="str">
            <v>NORTHWEST MEDICAL CENTER</v>
          </cell>
          <cell r="C58" t="str">
            <v xml:space="preserve">   01</v>
          </cell>
          <cell r="D58" t="str">
            <v xml:space="preserve">   01</v>
          </cell>
          <cell r="E58" t="str">
            <v xml:space="preserve">   01</v>
          </cell>
          <cell r="F58" t="str">
            <v>01460</v>
          </cell>
          <cell r="G58">
            <v>5</v>
          </cell>
          <cell r="H58" t="str">
            <v>RURAL</v>
          </cell>
          <cell r="I58" t="str">
            <v>RURAL</v>
          </cell>
          <cell r="J58" t="str">
            <v>N</v>
          </cell>
          <cell r="K58" t="str">
            <v xml:space="preserve">   01</v>
          </cell>
          <cell r="L58">
            <v>0.70939999999999992</v>
          </cell>
          <cell r="M58">
            <v>0</v>
          </cell>
          <cell r="R58">
            <v>1</v>
          </cell>
          <cell r="S58">
            <v>0</v>
          </cell>
          <cell r="T58">
            <v>0</v>
          </cell>
          <cell r="U58">
            <v>61</v>
          </cell>
          <cell r="V58">
            <v>20</v>
          </cell>
          <cell r="W58">
            <v>0</v>
          </cell>
          <cell r="X58">
            <v>0</v>
          </cell>
          <cell r="Y58">
            <v>0.21053999999999998</v>
          </cell>
          <cell r="Z58">
            <v>1.6461374999999993E-2</v>
          </cell>
          <cell r="AA58">
            <v>3.9419999999999999E-5</v>
          </cell>
          <cell r="AB58">
            <v>0</v>
          </cell>
          <cell r="AC58">
            <v>0.24</v>
          </cell>
          <cell r="AD58">
            <v>2.4999999999999998E-2</v>
          </cell>
          <cell r="AE58">
            <v>0</v>
          </cell>
          <cell r="AF58">
            <v>1976.3466964929544</v>
          </cell>
          <cell r="AG58">
            <v>1050</v>
          </cell>
          <cell r="AH58">
            <v>1.052683721838094</v>
          </cell>
          <cell r="AI58">
            <v>1033.3248999999983</v>
          </cell>
          <cell r="AJ58">
            <v>1.0598772380952137</v>
          </cell>
          <cell r="AM58">
            <v>1.0406278403633302</v>
          </cell>
          <cell r="AN58">
            <v>1034.4591999999984</v>
          </cell>
          <cell r="AO58">
            <v>1.0471140952380731</v>
          </cell>
          <cell r="AR58">
            <v>0.79047890174149893</v>
          </cell>
          <cell r="AS58">
            <v>0</v>
          </cell>
          <cell r="AT58">
            <v>1</v>
          </cell>
          <cell r="AU58">
            <v>2.1419707126822682E-3</v>
          </cell>
          <cell r="AV58">
            <v>6.327567082685402E-3</v>
          </cell>
          <cell r="AW58">
            <v>0.65224027035866128</v>
          </cell>
          <cell r="AX58">
            <v>1.0039681773</v>
          </cell>
          <cell r="AY58">
            <v>0.99619999999999997</v>
          </cell>
        </row>
        <row r="59">
          <cell r="A59" t="str">
            <v>010087</v>
          </cell>
          <cell r="B59" t="str">
            <v>UNIV OF SOUTH ALABAMA MEDICAL CENTER</v>
          </cell>
          <cell r="C59" t="str">
            <v>33660</v>
          </cell>
          <cell r="D59" t="str">
            <v>33660</v>
          </cell>
          <cell r="E59" t="str">
            <v>33660</v>
          </cell>
          <cell r="F59" t="str">
            <v>01480</v>
          </cell>
          <cell r="G59">
            <v>5</v>
          </cell>
          <cell r="H59" t="str">
            <v>OURBAN</v>
          </cell>
          <cell r="I59" t="str">
            <v>OURBAN</v>
          </cell>
          <cell r="J59" t="str">
            <v>N</v>
          </cell>
          <cell r="K59" t="str">
            <v>33660</v>
          </cell>
          <cell r="L59">
            <v>0.75419999999999998</v>
          </cell>
          <cell r="M59">
            <v>0</v>
          </cell>
          <cell r="R59">
            <v>1</v>
          </cell>
          <cell r="S59">
            <v>0.92859999999999998</v>
          </cell>
          <cell r="T59">
            <v>1.0929</v>
          </cell>
          <cell r="U59">
            <v>135</v>
          </cell>
          <cell r="V59">
            <v>110</v>
          </cell>
          <cell r="W59">
            <v>0.41139534507377878</v>
          </cell>
          <cell r="X59">
            <v>0.36126767558522954</v>
          </cell>
          <cell r="Y59">
            <v>0.48829999999999996</v>
          </cell>
          <cell r="Z59">
            <v>7.3749374999999992E-2</v>
          </cell>
          <cell r="AA59">
            <v>3.9283999999999999E-4</v>
          </cell>
          <cell r="AB59">
            <v>0.10393464750256931</v>
          </cell>
          <cell r="AC59">
            <v>0.43999999999999995</v>
          </cell>
          <cell r="AD59">
            <v>1.4999999999999999E-2</v>
          </cell>
          <cell r="AE59">
            <v>0</v>
          </cell>
          <cell r="AG59">
            <v>944</v>
          </cell>
          <cell r="AH59">
            <v>2.2100629205179749</v>
          </cell>
          <cell r="AI59">
            <v>932.77219999999932</v>
          </cell>
          <cell r="AJ59">
            <v>2.2413709745762449</v>
          </cell>
          <cell r="AK59">
            <v>2.0175008956830158</v>
          </cell>
          <cell r="AL59">
            <v>361.95839999999998</v>
          </cell>
          <cell r="AM59">
            <v>2.2265444794653839</v>
          </cell>
          <cell r="AN59">
            <v>933.47254999999927</v>
          </cell>
          <cell r="AO59">
            <v>2.2549722457626831</v>
          </cell>
          <cell r="AP59">
            <v>2.0287922422331768</v>
          </cell>
          <cell r="AQ59">
            <v>362.03459999999995</v>
          </cell>
          <cell r="AR59">
            <v>0.8243331677820861</v>
          </cell>
          <cell r="AS59">
            <v>0</v>
          </cell>
          <cell r="AT59">
            <v>1</v>
          </cell>
          <cell r="AU59">
            <v>5.920604895408467E-2</v>
          </cell>
          <cell r="AV59">
            <v>6.6407356279686008E-3</v>
          </cell>
          <cell r="AW59">
            <v>0.17933108040950202</v>
          </cell>
          <cell r="AX59">
            <v>1</v>
          </cell>
          <cell r="AY59">
            <v>1</v>
          </cell>
        </row>
        <row r="60">
          <cell r="A60" t="str">
            <v>010089</v>
          </cell>
          <cell r="B60" t="str">
            <v>WALKER BAPTIST MEDICAL CENTER</v>
          </cell>
          <cell r="C60" t="str">
            <v>13820</v>
          </cell>
          <cell r="D60" t="str">
            <v>13820</v>
          </cell>
          <cell r="E60" t="str">
            <v>13820</v>
          </cell>
          <cell r="F60" t="str">
            <v>01630</v>
          </cell>
          <cell r="G60">
            <v>5</v>
          </cell>
          <cell r="H60" t="str">
            <v>LURBAN</v>
          </cell>
          <cell r="I60" t="str">
            <v>LURBAN</v>
          </cell>
          <cell r="J60" t="str">
            <v>N</v>
          </cell>
          <cell r="K60" t="str">
            <v>13820</v>
          </cell>
          <cell r="L60">
            <v>0.82939999999999992</v>
          </cell>
          <cell r="M60">
            <v>0</v>
          </cell>
          <cell r="R60">
            <v>1</v>
          </cell>
          <cell r="S60">
            <v>0</v>
          </cell>
          <cell r="T60">
            <v>0</v>
          </cell>
          <cell r="U60">
            <v>135</v>
          </cell>
          <cell r="V60">
            <v>66</v>
          </cell>
          <cell r="W60">
            <v>0</v>
          </cell>
          <cell r="X60">
            <v>0</v>
          </cell>
          <cell r="Y60">
            <v>0.31851999999999997</v>
          </cell>
          <cell r="Z60">
            <v>3.8732249999999996E-2</v>
          </cell>
          <cell r="AA60">
            <v>1.8976E-4</v>
          </cell>
          <cell r="AB60">
            <v>6.6625898232370195E-2</v>
          </cell>
          <cell r="AC60">
            <v>0.21</v>
          </cell>
          <cell r="AD60">
            <v>1.2999999999999999E-2</v>
          </cell>
          <cell r="AE60">
            <v>16</v>
          </cell>
          <cell r="AF60">
            <v>2181.1240514322385</v>
          </cell>
          <cell r="AG60">
            <v>2274</v>
          </cell>
          <cell r="AH60">
            <v>1.4496417564468311</v>
          </cell>
          <cell r="AI60">
            <v>2246.5655499999966</v>
          </cell>
          <cell r="AJ60">
            <v>1.4542563324537978</v>
          </cell>
          <cell r="AM60">
            <v>1.4527497516600183</v>
          </cell>
          <cell r="AN60">
            <v>2248.5809499999968</v>
          </cell>
          <cell r="AO60">
            <v>1.4569071679859031</v>
          </cell>
          <cell r="AR60">
            <v>0.87977093167917442</v>
          </cell>
          <cell r="AS60">
            <v>0</v>
          </cell>
          <cell r="AT60">
            <v>1</v>
          </cell>
          <cell r="AU60">
            <v>6.704236565191618E-3</v>
          </cell>
          <cell r="AV60">
            <v>4.1002085943619921E-3</v>
          </cell>
          <cell r="AW60">
            <v>0.40541406375140154</v>
          </cell>
          <cell r="AX60">
            <v>1.0043743136999999</v>
          </cell>
          <cell r="AY60">
            <v>1</v>
          </cell>
        </row>
        <row r="61">
          <cell r="A61" t="str">
            <v>010090</v>
          </cell>
          <cell r="B61" t="str">
            <v>PROVIDENCE HOSPITAL</v>
          </cell>
          <cell r="C61" t="str">
            <v>33660</v>
          </cell>
          <cell r="D61" t="str">
            <v>33660</v>
          </cell>
          <cell r="E61" t="str">
            <v>33660</v>
          </cell>
          <cell r="F61" t="str">
            <v>01480</v>
          </cell>
          <cell r="G61">
            <v>5</v>
          </cell>
          <cell r="H61" t="str">
            <v>OURBAN</v>
          </cell>
          <cell r="I61" t="str">
            <v>OURBAN</v>
          </cell>
          <cell r="J61" t="str">
            <v>N</v>
          </cell>
          <cell r="K61" t="str">
            <v>33660</v>
          </cell>
          <cell r="L61">
            <v>0.75419999999999998</v>
          </cell>
          <cell r="M61">
            <v>0</v>
          </cell>
          <cell r="R61">
            <v>1</v>
          </cell>
          <cell r="S61">
            <v>0</v>
          </cell>
          <cell r="T61">
            <v>0</v>
          </cell>
          <cell r="U61">
            <v>349</v>
          </cell>
          <cell r="V61">
            <v>194</v>
          </cell>
          <cell r="W61">
            <v>0</v>
          </cell>
          <cell r="X61">
            <v>0</v>
          </cell>
          <cell r="Y61">
            <v>0.19215999999999997</v>
          </cell>
          <cell r="Z61">
            <v>1.3100999999999998E-2</v>
          </cell>
          <cell r="AA61">
            <v>3.4537999999999995E-4</v>
          </cell>
          <cell r="AB61">
            <v>3.9679403745148001E-2</v>
          </cell>
          <cell r="AC61">
            <v>0.29599999999999999</v>
          </cell>
          <cell r="AD61">
            <v>1.3999999999999999E-2</v>
          </cell>
          <cell r="AE61">
            <v>0</v>
          </cell>
          <cell r="AG61">
            <v>4649</v>
          </cell>
          <cell r="AH61">
            <v>1.8820267748321957</v>
          </cell>
          <cell r="AI61">
            <v>4602.2013499999839</v>
          </cell>
          <cell r="AJ61">
            <v>1.8934322650029705</v>
          </cell>
          <cell r="AM61">
            <v>1.8881876021023445</v>
          </cell>
          <cell r="AN61">
            <v>4606.8424499999855</v>
          </cell>
          <cell r="AO61">
            <v>1.8986054635402692</v>
          </cell>
          <cell r="AR61">
            <v>0.8243331677820861</v>
          </cell>
          <cell r="AS61">
            <v>0</v>
          </cell>
          <cell r="AT61">
            <v>1</v>
          </cell>
          <cell r="AU61">
            <v>3.5236510418763869E-2</v>
          </cell>
          <cell r="AV61">
            <v>1.1022837228538473E-2</v>
          </cell>
          <cell r="AW61">
            <v>0.35861223551645316</v>
          </cell>
          <cell r="AX61">
            <v>0.9977189166999999</v>
          </cell>
          <cell r="AY61">
            <v>0.99909999999999999</v>
          </cell>
        </row>
        <row r="62">
          <cell r="A62" t="str">
            <v>010091</v>
          </cell>
          <cell r="B62" t="str">
            <v>GROVE HILL MEMORIAL HOSPITAL</v>
          </cell>
          <cell r="C62" t="str">
            <v xml:space="preserve">   01</v>
          </cell>
          <cell r="D62" t="str">
            <v xml:space="preserve">   01</v>
          </cell>
          <cell r="E62" t="str">
            <v xml:space="preserve">   01</v>
          </cell>
          <cell r="F62" t="str">
            <v>01120</v>
          </cell>
          <cell r="G62">
            <v>5</v>
          </cell>
          <cell r="H62" t="str">
            <v>RURAL</v>
          </cell>
          <cell r="I62" t="str">
            <v>RURAL</v>
          </cell>
          <cell r="J62" t="str">
            <v>N</v>
          </cell>
          <cell r="K62" t="str">
            <v xml:space="preserve">   01</v>
          </cell>
          <cell r="L62">
            <v>0.71489999999999998</v>
          </cell>
          <cell r="M62">
            <v>0</v>
          </cell>
          <cell r="P62" t="str">
            <v>YES</v>
          </cell>
          <cell r="Q62">
            <v>5.4999999999999997E-3</v>
          </cell>
          <cell r="R62">
            <v>1</v>
          </cell>
          <cell r="S62">
            <v>0</v>
          </cell>
          <cell r="T62">
            <v>0</v>
          </cell>
          <cell r="U62">
            <v>24</v>
          </cell>
          <cell r="V62">
            <v>11</v>
          </cell>
          <cell r="W62">
            <v>0</v>
          </cell>
          <cell r="X62">
            <v>0</v>
          </cell>
          <cell r="Y62">
            <v>0.44797999999999999</v>
          </cell>
          <cell r="Z62">
            <v>0.03</v>
          </cell>
          <cell r="AA62">
            <v>4.6579999999999998E-5</v>
          </cell>
          <cell r="AB62">
            <v>0</v>
          </cell>
          <cell r="AC62">
            <v>0.26299999999999996</v>
          </cell>
          <cell r="AD62">
            <v>1.4999999999999999E-2</v>
          </cell>
          <cell r="AE62">
            <v>0</v>
          </cell>
          <cell r="AG62">
            <v>612</v>
          </cell>
          <cell r="AH62">
            <v>0.87010092193691257</v>
          </cell>
          <cell r="AI62">
            <v>588.58689999999865</v>
          </cell>
          <cell r="AJ62">
            <v>0.88676535947710344</v>
          </cell>
          <cell r="AM62">
            <v>0.86366880738548735</v>
          </cell>
          <cell r="AN62">
            <v>589.69599999999855</v>
          </cell>
          <cell r="AO62">
            <v>0.87886699346403696</v>
          </cell>
          <cell r="AR62">
            <v>0.79467066125374985</v>
          </cell>
          <cell r="AS62">
            <v>0</v>
          </cell>
          <cell r="AT62">
            <v>1</v>
          </cell>
          <cell r="AU62">
            <v>0</v>
          </cell>
          <cell r="AV62">
            <v>0</v>
          </cell>
          <cell r="AW62">
            <v>0.38695505238256167</v>
          </cell>
          <cell r="AX62">
            <v>0.994155397</v>
          </cell>
          <cell r="AY62">
            <v>0.99929999999999997</v>
          </cell>
        </row>
        <row r="63">
          <cell r="A63" t="str">
            <v>010092</v>
          </cell>
          <cell r="B63" t="str">
            <v>D C H REGIONAL MEDICAL CENTER</v>
          </cell>
          <cell r="C63" t="str">
            <v>46220</v>
          </cell>
          <cell r="D63" t="str">
            <v>46220</v>
          </cell>
          <cell r="E63" t="str">
            <v>46220</v>
          </cell>
          <cell r="F63" t="str">
            <v>01620</v>
          </cell>
          <cell r="G63">
            <v>5</v>
          </cell>
          <cell r="H63" t="str">
            <v>OURBAN</v>
          </cell>
          <cell r="I63" t="str">
            <v>OURBAN</v>
          </cell>
          <cell r="J63" t="str">
            <v>N</v>
          </cell>
          <cell r="K63" t="str">
            <v>46220</v>
          </cell>
          <cell r="L63">
            <v>0.87029999999999996</v>
          </cell>
          <cell r="M63">
            <v>0</v>
          </cell>
          <cell r="R63">
            <v>1</v>
          </cell>
          <cell r="S63">
            <v>7.3199999999999987E-2</v>
          </cell>
          <cell r="T63">
            <v>0.10419999999999999</v>
          </cell>
          <cell r="U63">
            <v>477</v>
          </cell>
          <cell r="V63">
            <v>347</v>
          </cell>
          <cell r="W63">
            <v>3.9182927653942552E-2</v>
          </cell>
          <cell r="X63">
            <v>2.9841843034988935E-2</v>
          </cell>
          <cell r="Y63">
            <v>0.33634999999999998</v>
          </cell>
          <cell r="Z63">
            <v>4.2409687499999987E-2</v>
          </cell>
          <cell r="AA63">
            <v>1.0046699999999998E-3</v>
          </cell>
          <cell r="AB63">
            <v>7.0483991811737479E-2</v>
          </cell>
          <cell r="AC63">
            <v>0.24</v>
          </cell>
          <cell r="AD63">
            <v>2.7E-2</v>
          </cell>
          <cell r="AE63">
            <v>16</v>
          </cell>
          <cell r="AF63">
            <v>4128.2219589770511</v>
          </cell>
          <cell r="AG63">
            <v>12136</v>
          </cell>
          <cell r="AH63">
            <v>1.5843475876850068</v>
          </cell>
          <cell r="AI63">
            <v>11989.165499999819</v>
          </cell>
          <cell r="AJ63">
            <v>1.5928512195118603</v>
          </cell>
          <cell r="AK63">
            <v>1.6503138523882037</v>
          </cell>
          <cell r="AL63">
            <v>970.05474999999899</v>
          </cell>
          <cell r="AM63">
            <v>1.5856904850283753</v>
          </cell>
          <cell r="AN63">
            <v>11999.664149999831</v>
          </cell>
          <cell r="AO63">
            <v>1.5932656641394054</v>
          </cell>
          <cell r="AP63">
            <v>1.6541583288609807</v>
          </cell>
          <cell r="AQ63">
            <v>970.6906499999991</v>
          </cell>
          <cell r="AR63">
            <v>0.90925420859339301</v>
          </cell>
          <cell r="AS63">
            <v>0</v>
          </cell>
          <cell r="AT63">
            <v>1</v>
          </cell>
          <cell r="AU63">
            <v>3.4498715594527309E-2</v>
          </cell>
          <cell r="AV63">
            <v>7.0211253340136295E-2</v>
          </cell>
          <cell r="AW63">
            <v>0.46356278436349002</v>
          </cell>
          <cell r="AX63">
            <v>1.0017693633999998</v>
          </cell>
          <cell r="AY63">
            <v>0.99569999999999992</v>
          </cell>
        </row>
        <row r="64">
          <cell r="A64" t="str">
            <v>010095</v>
          </cell>
          <cell r="B64" t="str">
            <v>HALE COUNTY HOSPITAL</v>
          </cell>
          <cell r="C64" t="str">
            <v>46220</v>
          </cell>
          <cell r="D64" t="str">
            <v>46220</v>
          </cell>
          <cell r="E64" t="str">
            <v>46220</v>
          </cell>
          <cell r="F64" t="str">
            <v>01320</v>
          </cell>
          <cell r="G64">
            <v>5</v>
          </cell>
          <cell r="H64" t="str">
            <v>OURBAN</v>
          </cell>
          <cell r="I64" t="str">
            <v>OURBAN</v>
          </cell>
          <cell r="J64" t="str">
            <v>N</v>
          </cell>
          <cell r="K64" t="str">
            <v>46220</v>
          </cell>
          <cell r="L64">
            <v>0.87029999999999996</v>
          </cell>
          <cell r="M64">
            <v>0</v>
          </cell>
          <cell r="R64">
            <v>1</v>
          </cell>
          <cell r="S64">
            <v>0</v>
          </cell>
          <cell r="T64">
            <v>0</v>
          </cell>
          <cell r="U64">
            <v>28</v>
          </cell>
          <cell r="V64">
            <v>4</v>
          </cell>
          <cell r="W64">
            <v>0</v>
          </cell>
          <cell r="X64">
            <v>0</v>
          </cell>
          <cell r="Y64">
            <v>0.46952999999999995</v>
          </cell>
          <cell r="Z64">
            <v>0.03</v>
          </cell>
          <cell r="AA64">
            <v>1.3699999999999999E-5</v>
          </cell>
          <cell r="AB64">
            <v>0</v>
          </cell>
          <cell r="AC64">
            <v>0.621</v>
          </cell>
          <cell r="AD64">
            <v>7.3999999999999996E-2</v>
          </cell>
          <cell r="AE64">
            <v>0</v>
          </cell>
          <cell r="AG64">
            <v>137</v>
          </cell>
          <cell r="AH64">
            <v>0.92870211212791975</v>
          </cell>
          <cell r="AI64">
            <v>132.33099999999996</v>
          </cell>
          <cell r="AJ64">
            <v>0.93433430656934124</v>
          </cell>
          <cell r="AM64">
            <v>0.91584425018232352</v>
          </cell>
          <cell r="AN64">
            <v>132.59289999999996</v>
          </cell>
          <cell r="AO64">
            <v>0.92066861313868453</v>
          </cell>
          <cell r="AR64">
            <v>0.90925420859339301</v>
          </cell>
          <cell r="AS64">
            <v>0</v>
          </cell>
          <cell r="AT64">
            <v>1</v>
          </cell>
          <cell r="AU64">
            <v>0</v>
          </cell>
          <cell r="AV64">
            <v>0</v>
          </cell>
          <cell r="AW64">
            <v>0.48180873180873179</v>
          </cell>
          <cell r="AX64">
            <v>1</v>
          </cell>
          <cell r="AY64">
            <v>1</v>
          </cell>
        </row>
        <row r="65">
          <cell r="A65" t="str">
            <v>010097</v>
          </cell>
          <cell r="B65" t="str">
            <v>ELMORE COMMUNITY HOSPITAL</v>
          </cell>
          <cell r="C65" t="str">
            <v>33860</v>
          </cell>
          <cell r="D65" t="str">
            <v>33860</v>
          </cell>
          <cell r="E65" t="str">
            <v>33860</v>
          </cell>
          <cell r="F65" t="str">
            <v>01250</v>
          </cell>
          <cell r="G65">
            <v>5</v>
          </cell>
          <cell r="H65" t="str">
            <v>OURBAN</v>
          </cell>
          <cell r="I65" t="str">
            <v>OURBAN</v>
          </cell>
          <cell r="J65" t="str">
            <v>N</v>
          </cell>
          <cell r="K65" t="str">
            <v>33860</v>
          </cell>
          <cell r="L65">
            <v>0.74029999999999996</v>
          </cell>
          <cell r="M65">
            <v>0</v>
          </cell>
          <cell r="R65">
            <v>1</v>
          </cell>
          <cell r="S65">
            <v>0</v>
          </cell>
          <cell r="T65">
            <v>0</v>
          </cell>
          <cell r="U65">
            <v>46</v>
          </cell>
          <cell r="V65">
            <v>13</v>
          </cell>
          <cell r="W65">
            <v>0</v>
          </cell>
          <cell r="X65">
            <v>0</v>
          </cell>
          <cell r="Y65">
            <v>0.36225999999999997</v>
          </cell>
          <cell r="Z65">
            <v>0.03</v>
          </cell>
          <cell r="AA65">
            <v>3.4699999999999996E-5</v>
          </cell>
          <cell r="AB65">
            <v>0</v>
          </cell>
          <cell r="AC65">
            <v>0.53799999999999992</v>
          </cell>
          <cell r="AD65">
            <v>4.0999999999999995E-2</v>
          </cell>
          <cell r="AE65">
            <v>0</v>
          </cell>
          <cell r="AG65">
            <v>499</v>
          </cell>
          <cell r="AH65">
            <v>0.78678431207434074</v>
          </cell>
          <cell r="AI65">
            <v>495.32169999999996</v>
          </cell>
          <cell r="AJ65">
            <v>0.78782565130259063</v>
          </cell>
          <cell r="AM65">
            <v>0.78278988587077092</v>
          </cell>
          <cell r="AN65">
            <v>495.49099999999993</v>
          </cell>
          <cell r="AO65">
            <v>0.78361222444888579</v>
          </cell>
          <cell r="AR65">
            <v>0.81389883488091508</v>
          </cell>
          <cell r="AS65">
            <v>0</v>
          </cell>
          <cell r="AT65">
            <v>1</v>
          </cell>
          <cell r="AU65">
            <v>0</v>
          </cell>
          <cell r="AV65">
            <v>0</v>
          </cell>
          <cell r="AW65">
            <v>0.50256831723854523</v>
          </cell>
          <cell r="AX65">
            <v>1</v>
          </cell>
          <cell r="AY65">
            <v>0.99579999999999991</v>
          </cell>
        </row>
        <row r="66">
          <cell r="A66" t="str">
            <v>010099</v>
          </cell>
          <cell r="B66" t="str">
            <v>D W MCMILLAN MEMORIAL HOSPITAL</v>
          </cell>
          <cell r="C66" t="str">
            <v xml:space="preserve">   01</v>
          </cell>
          <cell r="D66" t="str">
            <v xml:space="preserve">   01</v>
          </cell>
          <cell r="E66" t="str">
            <v xml:space="preserve">   01</v>
          </cell>
          <cell r="F66" t="str">
            <v>01260</v>
          </cell>
          <cell r="G66">
            <v>5</v>
          </cell>
          <cell r="H66" t="str">
            <v>RURAL</v>
          </cell>
          <cell r="I66" t="str">
            <v>RURAL</v>
          </cell>
          <cell r="J66" t="str">
            <v>N</v>
          </cell>
          <cell r="K66" t="str">
            <v xml:space="preserve">   01</v>
          </cell>
          <cell r="L66">
            <v>0.70939999999999992</v>
          </cell>
          <cell r="M66">
            <v>0</v>
          </cell>
          <cell r="R66">
            <v>1</v>
          </cell>
          <cell r="S66">
            <v>0</v>
          </cell>
          <cell r="T66">
            <v>0</v>
          </cell>
          <cell r="U66">
            <v>49</v>
          </cell>
          <cell r="V66">
            <v>21</v>
          </cell>
          <cell r="W66">
            <v>0</v>
          </cell>
          <cell r="X66">
            <v>0</v>
          </cell>
          <cell r="Y66">
            <v>0.44129999999999997</v>
          </cell>
          <cell r="Z66">
            <v>0.03</v>
          </cell>
          <cell r="AA66">
            <v>9.4179999999999996E-5</v>
          </cell>
          <cell r="AB66">
            <v>0</v>
          </cell>
          <cell r="AC66">
            <v>0.433</v>
          </cell>
          <cell r="AD66">
            <v>2.5999999999999999E-2</v>
          </cell>
          <cell r="AE66">
            <v>0</v>
          </cell>
          <cell r="AG66">
            <v>994</v>
          </cell>
          <cell r="AH66">
            <v>0.95615022516940984</v>
          </cell>
          <cell r="AI66">
            <v>978.92949999999837</v>
          </cell>
          <cell r="AJ66">
            <v>0.96021569416496622</v>
          </cell>
          <cell r="AM66">
            <v>0.94879277790014238</v>
          </cell>
          <cell r="AN66">
            <v>979.61259999999857</v>
          </cell>
          <cell r="AO66">
            <v>0.95269969818911415</v>
          </cell>
          <cell r="AR66">
            <v>0.79047890174149893</v>
          </cell>
          <cell r="AS66">
            <v>0</v>
          </cell>
          <cell r="AT66">
            <v>1</v>
          </cell>
          <cell r="AU66">
            <v>4.8635695853656482E-3</v>
          </cell>
          <cell r="AV66">
            <v>3.4306703169330304E-3</v>
          </cell>
          <cell r="AW66">
            <v>0.48063595597227882</v>
          </cell>
          <cell r="AX66">
            <v>0.99952251179999996</v>
          </cell>
          <cell r="AY66">
            <v>0.99389999999999989</v>
          </cell>
        </row>
        <row r="67">
          <cell r="A67" t="str">
            <v>010100</v>
          </cell>
          <cell r="B67" t="str">
            <v>THOMAS HOSPITAL</v>
          </cell>
          <cell r="C67" t="str">
            <v xml:space="preserve">   01</v>
          </cell>
          <cell r="D67" t="str">
            <v xml:space="preserve">   01</v>
          </cell>
          <cell r="E67" t="str">
            <v xml:space="preserve">   01</v>
          </cell>
          <cell r="F67" t="str">
            <v>01010</v>
          </cell>
          <cell r="G67">
            <v>5</v>
          </cell>
          <cell r="H67" t="str">
            <v>RURAL</v>
          </cell>
          <cell r="I67" t="str">
            <v>RURAL</v>
          </cell>
          <cell r="J67" t="str">
            <v>W</v>
          </cell>
          <cell r="K67" t="str">
            <v>37860</v>
          </cell>
          <cell r="L67">
            <v>0.75749999999999995</v>
          </cell>
          <cell r="M67">
            <v>0</v>
          </cell>
          <cell r="R67">
            <v>1</v>
          </cell>
          <cell r="S67">
            <v>0</v>
          </cell>
          <cell r="T67">
            <v>0</v>
          </cell>
          <cell r="U67">
            <v>129</v>
          </cell>
          <cell r="V67">
            <v>86</v>
          </cell>
          <cell r="W67">
            <v>0</v>
          </cell>
          <cell r="X67">
            <v>0</v>
          </cell>
          <cell r="Y67">
            <v>9.4779999999999989E-2</v>
          </cell>
          <cell r="Z67">
            <v>0</v>
          </cell>
          <cell r="AB67">
            <v>0</v>
          </cell>
          <cell r="AC67">
            <v>0.27599999999999997</v>
          </cell>
          <cell r="AD67">
            <v>3.3999999999999996E-2</v>
          </cell>
          <cell r="AE67">
            <v>7</v>
          </cell>
          <cell r="AG67">
            <v>2864</v>
          </cell>
          <cell r="AH67">
            <v>1.7822879272228878</v>
          </cell>
          <cell r="AI67">
            <v>2831.3974499999958</v>
          </cell>
          <cell r="AJ67">
            <v>1.7868018156423386</v>
          </cell>
          <cell r="AM67">
            <v>1.7918392061985211</v>
          </cell>
          <cell r="AN67">
            <v>2834.4383999999959</v>
          </cell>
          <cell r="AO67">
            <v>1.7955266061451098</v>
          </cell>
          <cell r="AR67">
            <v>0.82680145064485244</v>
          </cell>
          <cell r="AS67">
            <v>0</v>
          </cell>
          <cell r="AT67">
            <v>1</v>
          </cell>
          <cell r="AU67">
            <v>1.4612046641063133E-2</v>
          </cell>
          <cell r="AV67">
            <v>4.4180887879870075E-2</v>
          </cell>
          <cell r="AW67">
            <v>0.45260109900957518</v>
          </cell>
          <cell r="AX67">
            <v>1.0019898997999999</v>
          </cell>
          <cell r="AY67">
            <v>0.99659999999999993</v>
          </cell>
        </row>
        <row r="68">
          <cell r="A68" t="str">
            <v>010101</v>
          </cell>
          <cell r="B68" t="str">
            <v>CITIZENS BAPTIST MEDICAL CENTER</v>
          </cell>
          <cell r="C68" t="str">
            <v xml:space="preserve">   01</v>
          </cell>
          <cell r="D68" t="str">
            <v xml:space="preserve">   01</v>
          </cell>
          <cell r="E68" t="str">
            <v>11500</v>
          </cell>
          <cell r="F68" t="str">
            <v>01600</v>
          </cell>
          <cell r="G68">
            <v>5</v>
          </cell>
          <cell r="H68" t="str">
            <v>RURAL</v>
          </cell>
          <cell r="I68" t="str">
            <v>OURBAN</v>
          </cell>
          <cell r="J68" t="str">
            <v>W</v>
          </cell>
          <cell r="K68" t="str">
            <v>13820</v>
          </cell>
          <cell r="L68">
            <v>0.82939999999999992</v>
          </cell>
          <cell r="M68">
            <v>0</v>
          </cell>
          <cell r="N68" t="str">
            <v>LUGAR</v>
          </cell>
          <cell r="R68">
            <v>1</v>
          </cell>
          <cell r="S68">
            <v>0</v>
          </cell>
          <cell r="T68">
            <v>0</v>
          </cell>
          <cell r="U68">
            <v>81</v>
          </cell>
          <cell r="V68">
            <v>25</v>
          </cell>
          <cell r="W68">
            <v>0</v>
          </cell>
          <cell r="X68">
            <v>0</v>
          </cell>
          <cell r="Y68">
            <v>0.49099999999999994</v>
          </cell>
          <cell r="Z68">
            <v>0.03</v>
          </cell>
          <cell r="AA68">
            <v>1.1009999999999999E-4</v>
          </cell>
          <cell r="AB68">
            <v>0</v>
          </cell>
          <cell r="AC68">
            <v>0.23199999999999998</v>
          </cell>
          <cell r="AD68">
            <v>1.6999999999999998E-2</v>
          </cell>
          <cell r="AE68">
            <v>7</v>
          </cell>
          <cell r="AG68">
            <v>1004</v>
          </cell>
          <cell r="AH68">
            <v>1.1096347646524212</v>
          </cell>
          <cell r="AI68">
            <v>969.03384999999719</v>
          </cell>
          <cell r="AJ68">
            <v>1.1256327689242791</v>
          </cell>
          <cell r="AM68">
            <v>1.1008565890394222</v>
          </cell>
          <cell r="AN68">
            <v>971.10474999999747</v>
          </cell>
          <cell r="AO68">
            <v>1.1160193227091408</v>
          </cell>
          <cell r="AR68">
            <v>0.87977093167917442</v>
          </cell>
          <cell r="AS68">
            <v>0</v>
          </cell>
          <cell r="AT68">
            <v>1</v>
          </cell>
          <cell r="AU68">
            <v>0</v>
          </cell>
          <cell r="AV68">
            <v>0</v>
          </cell>
          <cell r="AW68">
            <v>0.36258401792382372</v>
          </cell>
          <cell r="AX68">
            <v>0.99695031439999993</v>
          </cell>
          <cell r="AY68">
            <v>0.9998999999999999</v>
          </cell>
        </row>
        <row r="69">
          <cell r="A69" t="str">
            <v>010102</v>
          </cell>
          <cell r="B69" t="str">
            <v>J PAUL JONES HOSPITAL</v>
          </cell>
          <cell r="C69" t="str">
            <v xml:space="preserve">   01</v>
          </cell>
          <cell r="D69" t="str">
            <v xml:space="preserve">   01</v>
          </cell>
          <cell r="E69" t="str">
            <v xml:space="preserve">   01</v>
          </cell>
          <cell r="F69" t="str">
            <v>01650</v>
          </cell>
          <cell r="G69">
            <v>5</v>
          </cell>
          <cell r="H69" t="str">
            <v>RURAL</v>
          </cell>
          <cell r="I69" t="str">
            <v>RURAL</v>
          </cell>
          <cell r="J69" t="str">
            <v>N</v>
          </cell>
          <cell r="K69" t="str">
            <v xml:space="preserve">   01</v>
          </cell>
          <cell r="L69">
            <v>0.70939999999999992</v>
          </cell>
          <cell r="M69">
            <v>0</v>
          </cell>
          <cell r="R69">
            <v>1</v>
          </cell>
          <cell r="S69">
            <v>0</v>
          </cell>
          <cell r="T69">
            <v>0</v>
          </cell>
          <cell r="U69">
            <v>30</v>
          </cell>
          <cell r="V69">
            <v>2</v>
          </cell>
          <cell r="W69">
            <v>0</v>
          </cell>
          <cell r="X69">
            <v>0</v>
          </cell>
          <cell r="Y69">
            <v>0.34791999999999995</v>
          </cell>
          <cell r="Z69">
            <v>0.03</v>
          </cell>
          <cell r="AA69">
            <v>4.6699999999999993E-6</v>
          </cell>
          <cell r="AB69">
            <v>0</v>
          </cell>
          <cell r="AC69">
            <v>0.97299999999999998</v>
          </cell>
          <cell r="AD69">
            <v>0.155</v>
          </cell>
          <cell r="AE69">
            <v>16</v>
          </cell>
          <cell r="AF69">
            <v>2493.8160857080452</v>
          </cell>
          <cell r="AG69">
            <v>99</v>
          </cell>
          <cell r="AH69">
            <v>0.88009459848685956</v>
          </cell>
          <cell r="AI69">
            <v>95.615799999999965</v>
          </cell>
          <cell r="AJ69">
            <v>0.8869090909090892</v>
          </cell>
          <cell r="AM69">
            <v>0.87222204836133055</v>
          </cell>
          <cell r="AN69">
            <v>95.778999999999968</v>
          </cell>
          <cell r="AO69">
            <v>0.87804949494949347</v>
          </cell>
          <cell r="AR69">
            <v>0.79047890174149893</v>
          </cell>
          <cell r="AS69">
            <v>0</v>
          </cell>
          <cell r="AT69">
            <v>1</v>
          </cell>
          <cell r="AU69">
            <v>1.4129070580936412E-2</v>
          </cell>
          <cell r="AV69">
            <v>4.65124492318559E-2</v>
          </cell>
          <cell r="AW69">
            <v>0.64690026954177893</v>
          </cell>
          <cell r="AX69">
            <v>1</v>
          </cell>
          <cell r="AY69">
            <v>1</v>
          </cell>
        </row>
        <row r="70">
          <cell r="A70" t="str">
            <v>010103</v>
          </cell>
          <cell r="B70" t="str">
            <v>PRINCETON BAPTIST MEDICAL CENTER</v>
          </cell>
          <cell r="C70" t="str">
            <v>13820</v>
          </cell>
          <cell r="D70" t="str">
            <v>13820</v>
          </cell>
          <cell r="E70" t="str">
            <v>13820</v>
          </cell>
          <cell r="F70" t="str">
            <v>01360</v>
          </cell>
          <cell r="G70">
            <v>5</v>
          </cell>
          <cell r="H70" t="str">
            <v>LURBAN</v>
          </cell>
          <cell r="I70" t="str">
            <v>LURBAN</v>
          </cell>
          <cell r="J70" t="str">
            <v>N</v>
          </cell>
          <cell r="K70" t="str">
            <v>13820</v>
          </cell>
          <cell r="L70">
            <v>0.82939999999999992</v>
          </cell>
          <cell r="M70">
            <v>0</v>
          </cell>
          <cell r="R70">
            <v>1</v>
          </cell>
          <cell r="S70">
            <v>0.14789999999999998</v>
          </cell>
          <cell r="T70">
            <v>0.21209999999999998</v>
          </cell>
          <cell r="U70">
            <v>275</v>
          </cell>
          <cell r="V70">
            <v>183</v>
          </cell>
          <cell r="W70">
            <v>7.7561776782451575E-2</v>
          </cell>
          <cell r="X70">
            <v>6.1682187968819635E-2</v>
          </cell>
          <cell r="Y70">
            <v>0.24956999999999999</v>
          </cell>
          <cell r="Z70">
            <v>2.4511312499999997E-2</v>
          </cell>
          <cell r="AA70">
            <v>4.1830999999999997E-4</v>
          </cell>
          <cell r="AB70">
            <v>5.18367535074582E-2</v>
          </cell>
          <cell r="AC70">
            <v>0.14399999999999999</v>
          </cell>
          <cell r="AD70">
            <v>8.9999999999999993E-3</v>
          </cell>
          <cell r="AE70">
            <v>0</v>
          </cell>
          <cell r="AG70">
            <v>4748</v>
          </cell>
          <cell r="AH70">
            <v>1.7580657926587511</v>
          </cell>
          <cell r="AI70">
            <v>4693.7573999999804</v>
          </cell>
          <cell r="AJ70">
            <v>1.7719171229989039</v>
          </cell>
          <cell r="AK70">
            <v>1.758657298634315</v>
          </cell>
          <cell r="AL70">
            <v>2447.0704499999974</v>
          </cell>
          <cell r="AM70">
            <v>1.7568994126276865</v>
          </cell>
          <cell r="AN70">
            <v>4699.1169499999824</v>
          </cell>
          <cell r="AO70">
            <v>1.7696698820553312</v>
          </cell>
          <cell r="AP70">
            <v>1.7571971962085053</v>
          </cell>
          <cell r="AQ70">
            <v>2449.5348999999974</v>
          </cell>
          <cell r="AR70">
            <v>0.87977093167917442</v>
          </cell>
          <cell r="AS70">
            <v>0</v>
          </cell>
          <cell r="AT70">
            <v>1</v>
          </cell>
          <cell r="AU70">
            <v>2.2331478892177008E-2</v>
          </cell>
          <cell r="AV70">
            <v>1.4261394694390953E-2</v>
          </cell>
          <cell r="AW70">
            <v>0.37096090238317359</v>
          </cell>
          <cell r="AX70">
            <v>1.0013806951999999</v>
          </cell>
          <cell r="AY70">
            <v>0.99739999999999995</v>
          </cell>
        </row>
        <row r="71">
          <cell r="A71" t="str">
            <v>010104</v>
          </cell>
          <cell r="B71" t="str">
            <v>TRINITY MEDICAL CENTER</v>
          </cell>
          <cell r="C71" t="str">
            <v>13820</v>
          </cell>
          <cell r="D71" t="str">
            <v>13820</v>
          </cell>
          <cell r="E71" t="str">
            <v>13820</v>
          </cell>
          <cell r="F71" t="str">
            <v>01360</v>
          </cell>
          <cell r="G71">
            <v>5</v>
          </cell>
          <cell r="H71" t="str">
            <v>LURBAN</v>
          </cell>
          <cell r="I71" t="str">
            <v>LURBAN</v>
          </cell>
          <cell r="J71" t="str">
            <v>N</v>
          </cell>
          <cell r="K71" t="str">
            <v>13820</v>
          </cell>
          <cell r="L71">
            <v>0.82939999999999992</v>
          </cell>
          <cell r="M71">
            <v>0</v>
          </cell>
          <cell r="R71">
            <v>1</v>
          </cell>
          <cell r="S71">
            <v>0.1215</v>
          </cell>
          <cell r="T71">
            <v>0.19979999999999998</v>
          </cell>
          <cell r="U71">
            <v>338</v>
          </cell>
          <cell r="V71">
            <v>181</v>
          </cell>
          <cell r="W71">
            <v>6.4172787700005646E-2</v>
          </cell>
          <cell r="X71">
            <v>5.8003413710105312E-2</v>
          </cell>
          <cell r="Y71">
            <v>0.26132</v>
          </cell>
          <cell r="Z71">
            <v>2.6934749999999997E-2</v>
          </cell>
          <cell r="AA71">
            <v>4.3993999999999999E-4</v>
          </cell>
          <cell r="AB71">
            <v>5.4342447393380011E-2</v>
          </cell>
          <cell r="AC71">
            <v>0.13999999999999999</v>
          </cell>
          <cell r="AD71">
            <v>6.9999999999999993E-3</v>
          </cell>
          <cell r="AE71">
            <v>0</v>
          </cell>
          <cell r="AG71">
            <v>4480</v>
          </cell>
          <cell r="AH71">
            <v>1.702293638960122</v>
          </cell>
          <cell r="AI71">
            <v>4456.0679499999915</v>
          </cell>
          <cell r="AJ71">
            <v>1.707219441964074</v>
          </cell>
          <cell r="AK71">
            <v>1.666153266303074</v>
          </cell>
          <cell r="AL71">
            <v>1833.6004999999984</v>
          </cell>
          <cell r="AM71">
            <v>1.7161665453348167</v>
          </cell>
          <cell r="AN71">
            <v>4458.3049999999921</v>
          </cell>
          <cell r="AO71">
            <v>1.720356205356901</v>
          </cell>
          <cell r="AP71">
            <v>1.6761529209664356</v>
          </cell>
          <cell r="AQ71">
            <v>1834.6761499999986</v>
          </cell>
          <cell r="AR71">
            <v>0.87977093167917442</v>
          </cell>
          <cell r="AS71">
            <v>0</v>
          </cell>
          <cell r="AT71">
            <v>1</v>
          </cell>
          <cell r="AU71">
            <v>7.9631000041551381E-2</v>
          </cell>
          <cell r="AV71">
            <v>3.2822434395830644E-2</v>
          </cell>
          <cell r="AW71">
            <v>0.37114229529249659</v>
          </cell>
          <cell r="AX71">
            <v>1.0060927512</v>
          </cell>
          <cell r="AY71">
            <v>0.99939999999999996</v>
          </cell>
        </row>
        <row r="72">
          <cell r="A72" t="str">
            <v>010108</v>
          </cell>
          <cell r="B72" t="str">
            <v>PRATTVILLE BAPTIST HOSPITAL</v>
          </cell>
          <cell r="C72" t="str">
            <v>33860</v>
          </cell>
          <cell r="D72" t="str">
            <v>33860</v>
          </cell>
          <cell r="E72" t="str">
            <v>33860</v>
          </cell>
          <cell r="F72" t="str">
            <v>01000</v>
          </cell>
          <cell r="G72">
            <v>5</v>
          </cell>
          <cell r="H72" t="str">
            <v>OURBAN</v>
          </cell>
          <cell r="I72" t="str">
            <v>OURBAN</v>
          </cell>
          <cell r="J72" t="str">
            <v>N</v>
          </cell>
          <cell r="K72" t="str">
            <v>33860</v>
          </cell>
          <cell r="L72">
            <v>0.74029999999999996</v>
          </cell>
          <cell r="M72">
            <v>0</v>
          </cell>
          <cell r="R72">
            <v>1</v>
          </cell>
          <cell r="S72">
            <v>0</v>
          </cell>
          <cell r="T72">
            <v>0</v>
          </cell>
          <cell r="U72">
            <v>56</v>
          </cell>
          <cell r="V72">
            <v>19</v>
          </cell>
          <cell r="W72">
            <v>0</v>
          </cell>
          <cell r="X72">
            <v>0</v>
          </cell>
          <cell r="Y72">
            <v>0.17405999999999996</v>
          </cell>
          <cell r="Z72">
            <v>1.0159749999999997E-2</v>
          </cell>
          <cell r="AA72">
            <v>2.7609999999999998E-5</v>
          </cell>
          <cell r="AB72">
            <v>0</v>
          </cell>
          <cell r="AC72">
            <v>0.18799999999999997</v>
          </cell>
          <cell r="AD72">
            <v>1.3999999999999999E-2</v>
          </cell>
          <cell r="AE72">
            <v>0</v>
          </cell>
          <cell r="AG72">
            <v>847</v>
          </cell>
          <cell r="AH72">
            <v>1.1261051699278064</v>
          </cell>
          <cell r="AI72">
            <v>829.03284999999823</v>
          </cell>
          <cell r="AJ72">
            <v>1.1281690672963185</v>
          </cell>
          <cell r="AM72">
            <v>1.1104434749282281</v>
          </cell>
          <cell r="AN72">
            <v>830.65599999999836</v>
          </cell>
          <cell r="AO72">
            <v>1.1115148760330344</v>
          </cell>
          <cell r="AR72">
            <v>0.81389883488091508</v>
          </cell>
          <cell r="AS72">
            <v>0</v>
          </cell>
          <cell r="AT72">
            <v>1</v>
          </cell>
          <cell r="AU72">
            <v>3.2904008418289433E-4</v>
          </cell>
          <cell r="AV72">
            <v>4.7358779990170816E-4</v>
          </cell>
          <cell r="AW72">
            <v>0.4510106681639528</v>
          </cell>
          <cell r="AX72">
            <v>0.99858359429999999</v>
          </cell>
          <cell r="AY72">
            <v>0.98859999999999992</v>
          </cell>
        </row>
        <row r="73">
          <cell r="A73" t="str">
            <v>010109</v>
          </cell>
          <cell r="B73" t="str">
            <v>PICKENS COUNTY MEDICAL CENTER</v>
          </cell>
          <cell r="C73" t="str">
            <v xml:space="preserve">   01</v>
          </cell>
          <cell r="D73" t="str">
            <v xml:space="preserve">   01</v>
          </cell>
          <cell r="E73" t="str">
            <v xml:space="preserve">   01</v>
          </cell>
          <cell r="F73" t="str">
            <v>01530</v>
          </cell>
          <cell r="G73">
            <v>5</v>
          </cell>
          <cell r="H73" t="str">
            <v>RURAL</v>
          </cell>
          <cell r="I73" t="str">
            <v>RURAL</v>
          </cell>
          <cell r="J73" t="str">
            <v>N</v>
          </cell>
          <cell r="K73" t="str">
            <v xml:space="preserve">   01</v>
          </cell>
          <cell r="L73">
            <v>0.76849999999999996</v>
          </cell>
          <cell r="M73">
            <v>0</v>
          </cell>
          <cell r="P73" t="str">
            <v>YES</v>
          </cell>
          <cell r="Q73">
            <v>5.91E-2</v>
          </cell>
          <cell r="R73">
            <v>1</v>
          </cell>
          <cell r="S73">
            <v>0</v>
          </cell>
          <cell r="T73">
            <v>0</v>
          </cell>
          <cell r="U73">
            <v>40</v>
          </cell>
          <cell r="V73">
            <v>11</v>
          </cell>
          <cell r="W73">
            <v>0</v>
          </cell>
          <cell r="X73">
            <v>0</v>
          </cell>
          <cell r="Y73">
            <v>0.35757</v>
          </cell>
          <cell r="Z73">
            <v>0.03</v>
          </cell>
          <cell r="AB73">
            <v>0</v>
          </cell>
          <cell r="AC73">
            <v>0.34599999999999997</v>
          </cell>
          <cell r="AD73">
            <v>3.1E-2</v>
          </cell>
          <cell r="AE73">
            <v>16</v>
          </cell>
          <cell r="AF73">
            <v>7231.2497335377602</v>
          </cell>
          <cell r="AG73">
            <v>505</v>
          </cell>
          <cell r="AH73">
            <v>1.1405915077670561</v>
          </cell>
          <cell r="AI73">
            <v>490.80259999999953</v>
          </cell>
          <cell r="AJ73">
            <v>1.1483510891088926</v>
          </cell>
          <cell r="AM73">
            <v>1.1250751197557212</v>
          </cell>
          <cell r="AN73">
            <v>491.56309999999957</v>
          </cell>
          <cell r="AO73">
            <v>1.1321067326732526</v>
          </cell>
          <cell r="AR73">
            <v>0.8350047065843631</v>
          </cell>
          <cell r="AS73">
            <v>0</v>
          </cell>
          <cell r="AT73">
            <v>1</v>
          </cell>
          <cell r="AU73">
            <v>1.683467614009183E-3</v>
          </cell>
          <cell r="AV73">
            <v>4.0090648313181034E-3</v>
          </cell>
          <cell r="AW73">
            <v>0.6315095583388266</v>
          </cell>
          <cell r="AX73">
            <v>1</v>
          </cell>
          <cell r="AY73">
            <v>0.999</v>
          </cell>
        </row>
        <row r="74">
          <cell r="A74" t="str">
            <v>010110</v>
          </cell>
          <cell r="B74" t="str">
            <v>BULLOCK COUNTY HOSPITAL</v>
          </cell>
          <cell r="C74" t="str">
            <v xml:space="preserve">   01</v>
          </cell>
          <cell r="D74" t="str">
            <v xml:space="preserve">   01</v>
          </cell>
          <cell r="E74" t="str">
            <v xml:space="preserve">   01</v>
          </cell>
          <cell r="F74" t="str">
            <v>01050</v>
          </cell>
          <cell r="G74">
            <v>5</v>
          </cell>
          <cell r="H74" t="str">
            <v>RURAL</v>
          </cell>
          <cell r="I74" t="str">
            <v>RURAL</v>
          </cell>
          <cell r="J74" t="str">
            <v>N</v>
          </cell>
          <cell r="K74" t="str">
            <v xml:space="preserve">   01</v>
          </cell>
          <cell r="L74">
            <v>0.72159999999999991</v>
          </cell>
          <cell r="M74">
            <v>0</v>
          </cell>
          <cell r="P74" t="str">
            <v>YES</v>
          </cell>
          <cell r="Q74">
            <v>1.2199999999999999E-2</v>
          </cell>
          <cell r="R74">
            <v>1</v>
          </cell>
          <cell r="S74">
            <v>0</v>
          </cell>
          <cell r="T74">
            <v>0</v>
          </cell>
          <cell r="U74">
            <v>30</v>
          </cell>
          <cell r="V74">
            <v>14</v>
          </cell>
          <cell r="W74">
            <v>0</v>
          </cell>
          <cell r="X74">
            <v>0</v>
          </cell>
          <cell r="Y74">
            <v>0.49201999999999996</v>
          </cell>
          <cell r="Z74">
            <v>0.03</v>
          </cell>
          <cell r="AA74">
            <v>5.5309999999999997E-5</v>
          </cell>
          <cell r="AB74">
            <v>0</v>
          </cell>
          <cell r="AC74">
            <v>0.29799999999999999</v>
          </cell>
          <cell r="AD74">
            <v>9.9999999999999985E-3</v>
          </cell>
          <cell r="AE74">
            <v>16</v>
          </cell>
          <cell r="AF74">
            <v>2441.2094915153175</v>
          </cell>
          <cell r="AG74">
            <v>379</v>
          </cell>
          <cell r="AH74">
            <v>0.97234438728030692</v>
          </cell>
          <cell r="AI74">
            <v>371.05629999999979</v>
          </cell>
          <cell r="AJ74">
            <v>0.9765126649076461</v>
          </cell>
          <cell r="AM74">
            <v>1.016041941026304</v>
          </cell>
          <cell r="AN74">
            <v>371.6775999999997</v>
          </cell>
          <cell r="AO74">
            <v>1.019962269129282</v>
          </cell>
          <cell r="AR74">
            <v>0.79976327956268867</v>
          </cell>
          <cell r="AS74">
            <v>0</v>
          </cell>
          <cell r="AT74">
            <v>1</v>
          </cell>
          <cell r="AU74">
            <v>0</v>
          </cell>
          <cell r="AV74">
            <v>0</v>
          </cell>
          <cell r="AW74">
            <v>0.48675154852030278</v>
          </cell>
          <cell r="AX74">
            <v>1</v>
          </cell>
          <cell r="AY74">
            <v>0.9978999999999999</v>
          </cell>
        </row>
        <row r="75">
          <cell r="A75" t="str">
            <v>010112</v>
          </cell>
          <cell r="B75" t="str">
            <v>BRYAN W WHITFIELD MEM HOSP INC</v>
          </cell>
          <cell r="C75" t="str">
            <v xml:space="preserve">   01</v>
          </cell>
          <cell r="D75" t="str">
            <v xml:space="preserve">   01</v>
          </cell>
          <cell r="E75" t="str">
            <v xml:space="preserve">   01</v>
          </cell>
          <cell r="F75" t="str">
            <v>01450</v>
          </cell>
          <cell r="G75">
            <v>5</v>
          </cell>
          <cell r="H75" t="str">
            <v>RURAL</v>
          </cell>
          <cell r="I75" t="str">
            <v>RURAL</v>
          </cell>
          <cell r="J75" t="str">
            <v>N</v>
          </cell>
          <cell r="K75" t="str">
            <v xml:space="preserve">   01</v>
          </cell>
          <cell r="L75">
            <v>0.70939999999999992</v>
          </cell>
          <cell r="M75">
            <v>0</v>
          </cell>
          <cell r="R75">
            <v>1</v>
          </cell>
          <cell r="S75">
            <v>0</v>
          </cell>
          <cell r="T75">
            <v>0</v>
          </cell>
          <cell r="U75">
            <v>89</v>
          </cell>
          <cell r="V75">
            <v>35</v>
          </cell>
          <cell r="W75">
            <v>0</v>
          </cell>
          <cell r="X75">
            <v>0</v>
          </cell>
          <cell r="Y75">
            <v>0.60578999999999994</v>
          </cell>
          <cell r="Z75">
            <v>0.03</v>
          </cell>
          <cell r="AA75">
            <v>1.6223E-4</v>
          </cell>
          <cell r="AB75">
            <v>0</v>
          </cell>
          <cell r="AC75">
            <v>0.48799999999999999</v>
          </cell>
          <cell r="AD75">
            <v>3.5999999999999997E-2</v>
          </cell>
          <cell r="AE75">
            <v>16</v>
          </cell>
          <cell r="AF75">
            <v>4885.3177137310513</v>
          </cell>
          <cell r="AG75">
            <v>1320</v>
          </cell>
          <cell r="AH75">
            <v>0.91726459767302138</v>
          </cell>
          <cell r="AI75">
            <v>1293.9301999999986</v>
          </cell>
          <cell r="AJ75">
            <v>0.92244659090906955</v>
          </cell>
          <cell r="AM75">
            <v>0.93890883373119782</v>
          </cell>
          <cell r="AN75">
            <v>1295.0710999999976</v>
          </cell>
          <cell r="AO75">
            <v>0.94407621212119441</v>
          </cell>
          <cell r="AR75">
            <v>0.79047890174149893</v>
          </cell>
          <cell r="AS75">
            <v>0</v>
          </cell>
          <cell r="AT75">
            <v>1</v>
          </cell>
          <cell r="AU75">
            <v>2.8908177346392331E-3</v>
          </cell>
          <cell r="AV75">
            <v>3.4432474756302843E-3</v>
          </cell>
          <cell r="AW75">
            <v>0.41729678638941398</v>
          </cell>
          <cell r="AX75">
            <v>0.9939532646</v>
          </cell>
          <cell r="AY75">
            <v>0.99679999999999991</v>
          </cell>
        </row>
        <row r="76">
          <cell r="A76" t="str">
            <v>010113</v>
          </cell>
          <cell r="B76" t="str">
            <v>MOBILE INFIRMARY</v>
          </cell>
          <cell r="C76" t="str">
            <v>33660</v>
          </cell>
          <cell r="D76" t="str">
            <v>33660</v>
          </cell>
          <cell r="E76" t="str">
            <v>33660</v>
          </cell>
          <cell r="F76" t="str">
            <v>01480</v>
          </cell>
          <cell r="G76">
            <v>5</v>
          </cell>
          <cell r="H76" t="str">
            <v>OURBAN</v>
          </cell>
          <cell r="I76" t="str">
            <v>OURBAN</v>
          </cell>
          <cell r="J76" t="str">
            <v>N</v>
          </cell>
          <cell r="K76" t="str">
            <v>33660</v>
          </cell>
          <cell r="L76">
            <v>0.75419999999999998</v>
          </cell>
          <cell r="M76">
            <v>0</v>
          </cell>
          <cell r="R76">
            <v>1</v>
          </cell>
          <cell r="S76">
            <v>1.9799999999999998E-2</v>
          </cell>
          <cell r="T76">
            <v>3.3199999999999993E-2</v>
          </cell>
          <cell r="U76">
            <v>605</v>
          </cell>
          <cell r="V76">
            <v>360</v>
          </cell>
          <cell r="W76">
            <v>1.0762544297608343E-2</v>
          </cell>
          <cell r="X76">
            <v>9.4130668442644616E-3</v>
          </cell>
          <cell r="Y76">
            <v>0.24893999999999999</v>
          </cell>
          <cell r="Z76">
            <v>2.4381374999999997E-2</v>
          </cell>
          <cell r="AA76">
            <v>7.5657999999999997E-4</v>
          </cell>
          <cell r="AB76">
            <v>5.1702573992787215E-2</v>
          </cell>
          <cell r="AC76">
            <v>0.28899999999999998</v>
          </cell>
          <cell r="AD76">
            <v>1.6999999999999998E-2</v>
          </cell>
          <cell r="AE76">
            <v>0</v>
          </cell>
          <cell r="AG76">
            <v>9130</v>
          </cell>
          <cell r="AH76">
            <v>1.7112112630596237</v>
          </cell>
          <cell r="AI76">
            <v>9026.1723499998807</v>
          </cell>
          <cell r="AJ76">
            <v>1.7260934173052704</v>
          </cell>
          <cell r="AK76">
            <v>1.6863253340827535</v>
          </cell>
          <cell r="AL76">
            <v>3813.7912999999953</v>
          </cell>
          <cell r="AM76">
            <v>1.7166563695674986</v>
          </cell>
          <cell r="AN76">
            <v>9033.3699499998947</v>
          </cell>
          <cell r="AO76">
            <v>1.7305274041617666</v>
          </cell>
          <cell r="AP76">
            <v>1.6928183358372111</v>
          </cell>
          <cell r="AQ76">
            <v>3816.7195999999958</v>
          </cell>
          <cell r="AR76">
            <v>0.8243331677820861</v>
          </cell>
          <cell r="AS76">
            <v>0</v>
          </cell>
          <cell r="AT76">
            <v>1</v>
          </cell>
          <cell r="AU76">
            <v>3.1031911497231696E-2</v>
          </cell>
          <cell r="AV76">
            <v>1.5387912512030718E-2</v>
          </cell>
          <cell r="AW76">
            <v>0.41152030070516599</v>
          </cell>
          <cell r="AX76">
            <v>1.0006164598999998</v>
          </cell>
          <cell r="AY76">
            <v>0.99669999999999992</v>
          </cell>
        </row>
        <row r="77">
          <cell r="A77" t="str">
            <v>010114</v>
          </cell>
          <cell r="B77" t="str">
            <v>MEDICAL WEST, AN AFFILIATE OF UAB HEALTH SYSTEM</v>
          </cell>
          <cell r="C77" t="str">
            <v>13820</v>
          </cell>
          <cell r="D77" t="str">
            <v>13820</v>
          </cell>
          <cell r="E77" t="str">
            <v>13820</v>
          </cell>
          <cell r="F77" t="str">
            <v>01360</v>
          </cell>
          <cell r="G77">
            <v>5</v>
          </cell>
          <cell r="H77" t="str">
            <v>LURBAN</v>
          </cell>
          <cell r="I77" t="str">
            <v>LURBAN</v>
          </cell>
          <cell r="J77" t="str">
            <v>N</v>
          </cell>
          <cell r="K77" t="str">
            <v>13820</v>
          </cell>
          <cell r="L77">
            <v>0.82939999999999992</v>
          </cell>
          <cell r="M77">
            <v>0</v>
          </cell>
          <cell r="R77">
            <v>1</v>
          </cell>
          <cell r="S77">
            <v>0</v>
          </cell>
          <cell r="T77">
            <v>0</v>
          </cell>
          <cell r="U77">
            <v>191</v>
          </cell>
          <cell r="V77">
            <v>96</v>
          </cell>
          <cell r="W77">
            <v>0</v>
          </cell>
          <cell r="X77">
            <v>0</v>
          </cell>
          <cell r="Y77">
            <v>0.26717999999999997</v>
          </cell>
          <cell r="Z77">
            <v>2.8143374999999995E-2</v>
          </cell>
          <cell r="AA77">
            <v>2.3381999999999998E-4</v>
          </cell>
          <cell r="AB77">
            <v>5.5594325482245077E-2</v>
          </cell>
          <cell r="AC77">
            <v>0.18899999999999997</v>
          </cell>
          <cell r="AD77">
            <v>1.5999999999999997E-2</v>
          </cell>
          <cell r="AE77">
            <v>0</v>
          </cell>
          <cell r="AG77">
            <v>2055</v>
          </cell>
          <cell r="AH77">
            <v>1.4943066311788455</v>
          </cell>
          <cell r="AI77">
            <v>2030.2754999999975</v>
          </cell>
          <cell r="AJ77">
            <v>1.5070996593673682</v>
          </cell>
          <cell r="AM77">
            <v>1.4846273089599529</v>
          </cell>
          <cell r="AN77">
            <v>2032.3175999999976</v>
          </cell>
          <cell r="AO77">
            <v>1.4965978102189519</v>
          </cell>
          <cell r="AR77">
            <v>0.87977093167917442</v>
          </cell>
          <cell r="AS77">
            <v>0</v>
          </cell>
          <cell r="AT77">
            <v>1</v>
          </cell>
          <cell r="AU77">
            <v>1.4022858838278522E-2</v>
          </cell>
          <cell r="AV77">
            <v>1.5798298811605466E-2</v>
          </cell>
          <cell r="AW77">
            <v>0.34197446897561995</v>
          </cell>
          <cell r="AX77">
            <v>0.99965352359999993</v>
          </cell>
          <cell r="AY77">
            <v>0.9988999999999999</v>
          </cell>
        </row>
        <row r="78">
          <cell r="A78" t="str">
            <v>010118</v>
          </cell>
          <cell r="B78" t="str">
            <v>VAUGHAN REG MED CENTER PARKWAY CAMPUS</v>
          </cell>
          <cell r="C78" t="str">
            <v xml:space="preserve">   01</v>
          </cell>
          <cell r="D78" t="str">
            <v xml:space="preserve">   01</v>
          </cell>
          <cell r="E78" t="str">
            <v xml:space="preserve">   01</v>
          </cell>
          <cell r="F78" t="str">
            <v>01230</v>
          </cell>
          <cell r="G78">
            <v>5</v>
          </cell>
          <cell r="H78" t="str">
            <v>RURAL</v>
          </cell>
          <cell r="I78" t="str">
            <v>RURAL</v>
          </cell>
          <cell r="J78" t="str">
            <v>W</v>
          </cell>
          <cell r="K78" t="str">
            <v>46220</v>
          </cell>
          <cell r="L78">
            <v>0.81679999999999997</v>
          </cell>
          <cell r="M78">
            <v>0</v>
          </cell>
          <cell r="R78">
            <v>1</v>
          </cell>
          <cell r="S78">
            <v>8.0599999999999991E-2</v>
          </cell>
          <cell r="T78">
            <v>0.18539999999999998</v>
          </cell>
          <cell r="U78">
            <v>159</v>
          </cell>
          <cell r="V78">
            <v>60</v>
          </cell>
          <cell r="W78">
            <v>4.3054407234944338E-2</v>
          </cell>
          <cell r="X78">
            <v>5.3712750244022667E-2</v>
          </cell>
          <cell r="Y78">
            <v>0.58831999999999995</v>
          </cell>
          <cell r="Z78">
            <v>9.437849999999999E-2</v>
          </cell>
          <cell r="AA78">
            <v>3.2321999999999999E-4</v>
          </cell>
          <cell r="AB78">
            <v>0</v>
          </cell>
          <cell r="AC78">
            <v>0.15999999999999998</v>
          </cell>
          <cell r="AD78">
            <v>8.9999999999999993E-3</v>
          </cell>
          <cell r="AE78">
            <v>17</v>
          </cell>
          <cell r="AF78">
            <v>4740.8691805116887</v>
          </cell>
          <cell r="AG78">
            <v>2556</v>
          </cell>
          <cell r="AH78">
            <v>1.4177869818185851</v>
          </cell>
          <cell r="AI78">
            <v>2448.6104499999897</v>
          </cell>
          <cell r="AJ78">
            <v>1.4528376369326808</v>
          </cell>
          <cell r="AK78">
            <v>1.4128472992184182</v>
          </cell>
          <cell r="AL78">
            <v>287.48529999999965</v>
          </cell>
          <cell r="AM78">
            <v>1.412877289154346</v>
          </cell>
          <cell r="AN78">
            <v>2454.495349999991</v>
          </cell>
          <cell r="AO78">
            <v>1.4466074334898014</v>
          </cell>
          <cell r="AP78">
            <v>1.4123183406785209</v>
          </cell>
          <cell r="AQ78">
            <v>287.96589999999969</v>
          </cell>
          <cell r="AR78">
            <v>0.87059636852269073</v>
          </cell>
          <cell r="AS78">
            <v>0</v>
          </cell>
          <cell r="AT78">
            <v>1</v>
          </cell>
          <cell r="AU78">
            <v>3.6616398724789007E-3</v>
          </cell>
          <cell r="AV78">
            <v>2.2866977865068942E-3</v>
          </cell>
          <cell r="AW78">
            <v>0.42485904293768972</v>
          </cell>
          <cell r="AX78">
            <v>1.0019636974999999</v>
          </cell>
          <cell r="AY78">
            <v>0.99089999999999989</v>
          </cell>
        </row>
        <row r="79">
          <cell r="A79" t="str">
            <v>010120</v>
          </cell>
          <cell r="B79" t="str">
            <v>MONROE COUNTY HOSPITAL</v>
          </cell>
          <cell r="C79" t="str">
            <v xml:space="preserve">   01</v>
          </cell>
          <cell r="D79" t="str">
            <v xml:space="preserve">   01</v>
          </cell>
          <cell r="E79" t="str">
            <v xml:space="preserve">   01</v>
          </cell>
          <cell r="F79" t="str">
            <v>01490</v>
          </cell>
          <cell r="G79">
            <v>5</v>
          </cell>
          <cell r="H79" t="str">
            <v>RURAL</v>
          </cell>
          <cell r="I79" t="str">
            <v>RURAL</v>
          </cell>
          <cell r="J79" t="str">
            <v>N</v>
          </cell>
          <cell r="K79" t="str">
            <v xml:space="preserve">   01</v>
          </cell>
          <cell r="L79">
            <v>0.70939999999999992</v>
          </cell>
          <cell r="M79">
            <v>0</v>
          </cell>
          <cell r="R79">
            <v>1</v>
          </cell>
          <cell r="S79">
            <v>0</v>
          </cell>
          <cell r="T79">
            <v>0</v>
          </cell>
          <cell r="U79">
            <v>94</v>
          </cell>
          <cell r="V79">
            <v>13</v>
          </cell>
          <cell r="W79">
            <v>0</v>
          </cell>
          <cell r="X79">
            <v>0</v>
          </cell>
          <cell r="Y79">
            <v>0.28191999999999995</v>
          </cell>
          <cell r="Z79">
            <v>0.03</v>
          </cell>
          <cell r="AA79">
            <v>3.5079999999999996E-5</v>
          </cell>
          <cell r="AB79">
            <v>0</v>
          </cell>
          <cell r="AC79">
            <v>0.33999999999999997</v>
          </cell>
          <cell r="AD79">
            <v>3.1E-2</v>
          </cell>
          <cell r="AE79">
            <v>16</v>
          </cell>
          <cell r="AF79">
            <v>4178.7984656758854</v>
          </cell>
          <cell r="AG79">
            <v>577</v>
          </cell>
          <cell r="AH79">
            <v>1.0108050931281924</v>
          </cell>
          <cell r="AI79">
            <v>551.37429999999779</v>
          </cell>
          <cell r="AJ79">
            <v>1.0322261698440021</v>
          </cell>
          <cell r="AM79">
            <v>0.99881091395741395</v>
          </cell>
          <cell r="AN79">
            <v>552.98089999999831</v>
          </cell>
          <cell r="AO79">
            <v>1.0187578856152359</v>
          </cell>
          <cell r="AR79">
            <v>0.79047890174149893</v>
          </cell>
          <cell r="AS79">
            <v>0</v>
          </cell>
          <cell r="AT79">
            <v>1</v>
          </cell>
          <cell r="AU79">
            <v>3.5911617795075863E-3</v>
          </cell>
          <cell r="AV79">
            <v>5.859723052087591E-3</v>
          </cell>
          <cell r="AW79">
            <v>0.45878196500672946</v>
          </cell>
          <cell r="AX79">
            <v>1.0043972407999999</v>
          </cell>
          <cell r="AY79">
            <v>0.99819999999999998</v>
          </cell>
        </row>
        <row r="80">
          <cell r="A80" t="str">
            <v>010125</v>
          </cell>
          <cell r="B80" t="str">
            <v>LAKELAND COMMUNITY HOSPITAL</v>
          </cell>
          <cell r="C80" t="str">
            <v xml:space="preserve">   01</v>
          </cell>
          <cell r="D80" t="str">
            <v xml:space="preserve">   01</v>
          </cell>
          <cell r="E80" t="str">
            <v xml:space="preserve">   01</v>
          </cell>
          <cell r="F80" t="str">
            <v>01660</v>
          </cell>
          <cell r="G80">
            <v>5</v>
          </cell>
          <cell r="H80" t="str">
            <v>RURAL</v>
          </cell>
          <cell r="I80" t="str">
            <v>RURAL</v>
          </cell>
          <cell r="J80" t="str">
            <v>N</v>
          </cell>
          <cell r="K80" t="str">
            <v xml:space="preserve">   01</v>
          </cell>
          <cell r="L80">
            <v>0.75369999999999993</v>
          </cell>
          <cell r="M80">
            <v>0</v>
          </cell>
          <cell r="P80" t="str">
            <v>YES</v>
          </cell>
          <cell r="Q80">
            <v>4.4299999999999999E-2</v>
          </cell>
          <cell r="R80">
            <v>1</v>
          </cell>
          <cell r="S80">
            <v>0</v>
          </cell>
          <cell r="T80">
            <v>0</v>
          </cell>
          <cell r="U80">
            <v>50</v>
          </cell>
          <cell r="V80">
            <v>17</v>
          </cell>
          <cell r="W80">
            <v>0</v>
          </cell>
          <cell r="X80">
            <v>0</v>
          </cell>
          <cell r="Y80">
            <v>0.22168999999999997</v>
          </cell>
          <cell r="Z80">
            <v>1.8761062499999995E-2</v>
          </cell>
          <cell r="AA80">
            <v>3.5249999999999996E-5</v>
          </cell>
          <cell r="AB80">
            <v>0</v>
          </cell>
          <cell r="AC80">
            <v>0.28299999999999997</v>
          </cell>
          <cell r="AD80">
            <v>4.2999999999999997E-2</v>
          </cell>
          <cell r="AE80">
            <v>0</v>
          </cell>
          <cell r="AG80">
            <v>974</v>
          </cell>
          <cell r="AH80">
            <v>1.0512557913196523</v>
          </cell>
          <cell r="AI80">
            <v>957.18079999999816</v>
          </cell>
          <cell r="AJ80">
            <v>1.0543240246406322</v>
          </cell>
          <cell r="AM80">
            <v>1.0359213995081253</v>
          </cell>
          <cell r="AN80">
            <v>958.49959999999851</v>
          </cell>
          <cell r="AO80">
            <v>1.0385454825461768</v>
          </cell>
          <cell r="AR80">
            <v>0.82395888884371271</v>
          </cell>
          <cell r="AS80">
            <v>0</v>
          </cell>
          <cell r="AT80">
            <v>1</v>
          </cell>
          <cell r="AU80">
            <v>0</v>
          </cell>
          <cell r="AV80">
            <v>0</v>
          </cell>
          <cell r="AW80">
            <v>0.69271819590290917</v>
          </cell>
          <cell r="AX80">
            <v>0.99707695909999994</v>
          </cell>
          <cell r="AY80">
            <v>0.99919999999999998</v>
          </cell>
        </row>
        <row r="81">
          <cell r="A81" t="str">
            <v>010126</v>
          </cell>
          <cell r="B81" t="str">
            <v>TROY REGIONAL MEDICAL CENTER</v>
          </cell>
          <cell r="C81" t="str">
            <v xml:space="preserve">   01</v>
          </cell>
          <cell r="D81" t="str">
            <v xml:space="preserve">   01</v>
          </cell>
          <cell r="E81" t="str">
            <v xml:space="preserve">   01</v>
          </cell>
          <cell r="F81" t="str">
            <v>01540</v>
          </cell>
          <cell r="G81">
            <v>5</v>
          </cell>
          <cell r="H81" t="str">
            <v>RURAL</v>
          </cell>
          <cell r="I81" t="str">
            <v>RURAL</v>
          </cell>
          <cell r="J81" t="str">
            <v>N</v>
          </cell>
          <cell r="K81" t="str">
            <v xml:space="preserve">   01</v>
          </cell>
          <cell r="L81">
            <v>0.70939999999999992</v>
          </cell>
          <cell r="M81">
            <v>0</v>
          </cell>
          <cell r="R81">
            <v>1</v>
          </cell>
          <cell r="S81">
            <v>0</v>
          </cell>
          <cell r="T81">
            <v>0</v>
          </cell>
          <cell r="U81">
            <v>97</v>
          </cell>
          <cell r="V81">
            <v>15</v>
          </cell>
          <cell r="W81">
            <v>0</v>
          </cell>
          <cell r="X81">
            <v>0</v>
          </cell>
          <cell r="Y81">
            <v>0.36045999999999995</v>
          </cell>
          <cell r="Z81">
            <v>0.03</v>
          </cell>
          <cell r="AA81">
            <v>4.4939999999999993E-5</v>
          </cell>
          <cell r="AB81">
            <v>0</v>
          </cell>
          <cell r="AC81">
            <v>0.28899999999999998</v>
          </cell>
          <cell r="AD81">
            <v>3.6999999999999998E-2</v>
          </cell>
          <cell r="AE81">
            <v>0</v>
          </cell>
          <cell r="AG81">
            <v>716</v>
          </cell>
          <cell r="AH81">
            <v>1.233847935481559</v>
          </cell>
          <cell r="AI81">
            <v>679.17654999999695</v>
          </cell>
          <cell r="AJ81">
            <v>1.2757825418994184</v>
          </cell>
          <cell r="AM81">
            <v>1.2225728995383467</v>
          </cell>
          <cell r="AN81">
            <v>681.3525999999971</v>
          </cell>
          <cell r="AO81">
            <v>1.2624643854748427</v>
          </cell>
          <cell r="AR81">
            <v>0.79047890174149893</v>
          </cell>
          <cell r="AS81">
            <v>0</v>
          </cell>
          <cell r="AT81">
            <v>1</v>
          </cell>
          <cell r="AU81">
            <v>3.9484936874306705E-3</v>
          </cell>
          <cell r="AV81">
            <v>2.0825819482085259E-2</v>
          </cell>
          <cell r="AW81">
            <v>0.42658533125265991</v>
          </cell>
          <cell r="AX81">
            <v>0.9987408083999999</v>
          </cell>
          <cell r="AY81">
            <v>0.98859999999999992</v>
          </cell>
        </row>
        <row r="82">
          <cell r="A82" t="str">
            <v>010128</v>
          </cell>
          <cell r="B82" t="str">
            <v>JACKSON MEDICAL CENTER</v>
          </cell>
          <cell r="C82" t="str">
            <v xml:space="preserve">   01</v>
          </cell>
          <cell r="D82" t="str">
            <v xml:space="preserve">   01</v>
          </cell>
          <cell r="E82" t="str">
            <v xml:space="preserve">   01</v>
          </cell>
          <cell r="F82" t="str">
            <v>01120</v>
          </cell>
          <cell r="G82">
            <v>5</v>
          </cell>
          <cell r="H82" t="str">
            <v>RURAL</v>
          </cell>
          <cell r="I82" t="str">
            <v>RURAL</v>
          </cell>
          <cell r="J82" t="str">
            <v>N</v>
          </cell>
          <cell r="K82" t="str">
            <v xml:space="preserve">   01</v>
          </cell>
          <cell r="L82">
            <v>0.71489999999999998</v>
          </cell>
          <cell r="M82">
            <v>0</v>
          </cell>
          <cell r="P82" t="str">
            <v>YES</v>
          </cell>
          <cell r="Q82">
            <v>5.4999999999999997E-3</v>
          </cell>
          <cell r="R82">
            <v>1</v>
          </cell>
          <cell r="S82">
            <v>0</v>
          </cell>
          <cell r="T82">
            <v>0</v>
          </cell>
          <cell r="U82">
            <v>35</v>
          </cell>
          <cell r="V82">
            <v>6</v>
          </cell>
          <cell r="W82">
            <v>0</v>
          </cell>
          <cell r="X82">
            <v>0</v>
          </cell>
          <cell r="Y82">
            <v>0.55557999999999996</v>
          </cell>
          <cell r="Z82">
            <v>0.03</v>
          </cell>
          <cell r="AA82">
            <v>2.7889999999999999E-5</v>
          </cell>
          <cell r="AB82">
            <v>0</v>
          </cell>
          <cell r="AC82">
            <v>0.67899999999999994</v>
          </cell>
          <cell r="AD82">
            <v>5.4999999999999993E-2</v>
          </cell>
          <cell r="AE82">
            <v>0</v>
          </cell>
          <cell r="AG82">
            <v>235</v>
          </cell>
          <cell r="AH82">
            <v>0.86667725425542308</v>
          </cell>
          <cell r="AI82">
            <v>227.27459999999996</v>
          </cell>
          <cell r="AJ82">
            <v>0.87571829787233857</v>
          </cell>
          <cell r="AM82">
            <v>0.85877983722557583</v>
          </cell>
          <cell r="AN82">
            <v>227.62789999999995</v>
          </cell>
          <cell r="AO82">
            <v>0.86716042553191319</v>
          </cell>
          <cell r="AR82">
            <v>0.79467066125374985</v>
          </cell>
          <cell r="AS82">
            <v>0</v>
          </cell>
          <cell r="AT82">
            <v>1</v>
          </cell>
          <cell r="AU82">
            <v>0</v>
          </cell>
          <cell r="AV82">
            <v>0</v>
          </cell>
          <cell r="AW82">
            <v>0.34628265237776285</v>
          </cell>
          <cell r="AX82">
            <v>1</v>
          </cell>
          <cell r="AY82">
            <v>0.99869999999999992</v>
          </cell>
        </row>
        <row r="83">
          <cell r="A83" t="str">
            <v>010129</v>
          </cell>
          <cell r="B83" t="str">
            <v>NORTH BALDWIN INFIRMARY</v>
          </cell>
          <cell r="C83" t="str">
            <v xml:space="preserve">   01</v>
          </cell>
          <cell r="D83" t="str">
            <v xml:space="preserve">   01</v>
          </cell>
          <cell r="E83" t="str">
            <v xml:space="preserve">   01</v>
          </cell>
          <cell r="F83" t="str">
            <v>01010</v>
          </cell>
          <cell r="G83">
            <v>5</v>
          </cell>
          <cell r="H83" t="str">
            <v>RURAL</v>
          </cell>
          <cell r="I83" t="str">
            <v>RURAL</v>
          </cell>
          <cell r="J83" t="str">
            <v>N</v>
          </cell>
          <cell r="K83" t="str">
            <v xml:space="preserve">   01</v>
          </cell>
          <cell r="L83">
            <v>0.72429999999999994</v>
          </cell>
          <cell r="M83">
            <v>0</v>
          </cell>
          <cell r="P83" t="str">
            <v>YES</v>
          </cell>
          <cell r="Q83">
            <v>1.4899999999999998E-2</v>
          </cell>
          <cell r="R83">
            <v>1</v>
          </cell>
          <cell r="S83">
            <v>0</v>
          </cell>
          <cell r="T83">
            <v>0</v>
          </cell>
          <cell r="U83">
            <v>55</v>
          </cell>
          <cell r="V83">
            <v>15</v>
          </cell>
          <cell r="W83">
            <v>0</v>
          </cell>
          <cell r="X83">
            <v>0</v>
          </cell>
          <cell r="Y83">
            <v>0.33261999999999997</v>
          </cell>
          <cell r="Z83">
            <v>0.03</v>
          </cell>
          <cell r="AA83">
            <v>4.9139999999999994E-5</v>
          </cell>
          <cell r="AB83">
            <v>0</v>
          </cell>
          <cell r="AC83">
            <v>0.36299999999999999</v>
          </cell>
          <cell r="AD83">
            <v>3.1999999999999994E-2</v>
          </cell>
          <cell r="AE83">
            <v>0</v>
          </cell>
          <cell r="AG83">
            <v>529</v>
          </cell>
          <cell r="AH83">
            <v>1.1372652449391651</v>
          </cell>
          <cell r="AI83">
            <v>510.51039999999904</v>
          </cell>
          <cell r="AJ83">
            <v>1.1518988657844802</v>
          </cell>
          <cell r="AM83">
            <v>1.1280170323858365</v>
          </cell>
          <cell r="AN83">
            <v>511.74509999999907</v>
          </cell>
          <cell r="AO83">
            <v>1.1418381852551833</v>
          </cell>
          <cell r="AR83">
            <v>0.8018113113653641</v>
          </cell>
          <cell r="AS83">
            <v>0</v>
          </cell>
          <cell r="AT83">
            <v>1</v>
          </cell>
          <cell r="AU83">
            <v>4.2598588520982462E-3</v>
          </cell>
          <cell r="AV83">
            <v>9.4998939636391673E-3</v>
          </cell>
          <cell r="AW83">
            <v>0.35210327175606498</v>
          </cell>
          <cell r="AX83">
            <v>0.99724727439999994</v>
          </cell>
          <cell r="AY83">
            <v>0.99979999999999991</v>
          </cell>
        </row>
        <row r="84">
          <cell r="A84" t="str">
            <v>010130</v>
          </cell>
          <cell r="B84" t="str">
            <v>ST VINCENT'S ST CLAIR</v>
          </cell>
          <cell r="C84" t="str">
            <v>13820</v>
          </cell>
          <cell r="D84" t="str">
            <v>13820</v>
          </cell>
          <cell r="E84" t="str">
            <v>13820</v>
          </cell>
          <cell r="F84" t="str">
            <v>01570</v>
          </cell>
          <cell r="G84">
            <v>5</v>
          </cell>
          <cell r="H84" t="str">
            <v>LURBAN</v>
          </cell>
          <cell r="I84" t="str">
            <v>LURBAN</v>
          </cell>
          <cell r="J84" t="str">
            <v>N</v>
          </cell>
          <cell r="K84" t="str">
            <v>13820</v>
          </cell>
          <cell r="L84">
            <v>0.82939999999999992</v>
          </cell>
          <cell r="M84">
            <v>0</v>
          </cell>
          <cell r="R84">
            <v>1</v>
          </cell>
          <cell r="S84">
            <v>0</v>
          </cell>
          <cell r="T84">
            <v>0</v>
          </cell>
          <cell r="U84">
            <v>40</v>
          </cell>
          <cell r="V84">
            <v>16</v>
          </cell>
          <cell r="W84">
            <v>0</v>
          </cell>
          <cell r="X84">
            <v>0</v>
          </cell>
          <cell r="Y84">
            <v>0.15084847953216374</v>
          </cell>
          <cell r="Z84">
            <v>6.387877923976608E-3</v>
          </cell>
          <cell r="AA84">
            <v>1.9679999999999998E-5</v>
          </cell>
          <cell r="AB84">
            <v>0</v>
          </cell>
          <cell r="AC84">
            <v>0.26999999999999996</v>
          </cell>
          <cell r="AD84">
            <v>2.1999999999999999E-2</v>
          </cell>
          <cell r="AE84">
            <v>0</v>
          </cell>
          <cell r="AG84">
            <v>551</v>
          </cell>
          <cell r="AH84">
            <v>1.0037494381229017</v>
          </cell>
          <cell r="AI84">
            <v>541.06139999999903</v>
          </cell>
          <cell r="AJ84">
            <v>1.0069239564428121</v>
          </cell>
          <cell r="AM84">
            <v>0.98939207755675862</v>
          </cell>
          <cell r="AN84">
            <v>541.65739999999914</v>
          </cell>
          <cell r="AO84">
            <v>0.99242558983664475</v>
          </cell>
          <cell r="AR84">
            <v>0.87977093167917442</v>
          </cell>
          <cell r="AS84">
            <v>0</v>
          </cell>
          <cell r="AT84">
            <v>1</v>
          </cell>
          <cell r="AU84">
            <v>1.3408234010985129E-2</v>
          </cell>
          <cell r="AV84">
            <v>1.5003758166785513E-2</v>
          </cell>
          <cell r="AW84">
            <v>0.39449381425335422</v>
          </cell>
          <cell r="AX84">
            <v>1</v>
          </cell>
          <cell r="AY84">
            <v>0.9907999999999999</v>
          </cell>
        </row>
        <row r="85">
          <cell r="A85" t="str">
            <v>010131</v>
          </cell>
          <cell r="B85" t="str">
            <v>CRESTWOOD MEDICAL CENTER</v>
          </cell>
          <cell r="C85" t="str">
            <v>26620</v>
          </cell>
          <cell r="D85" t="str">
            <v>26620</v>
          </cell>
          <cell r="E85" t="str">
            <v>26620</v>
          </cell>
          <cell r="F85" t="str">
            <v>01440</v>
          </cell>
          <cell r="G85">
            <v>5</v>
          </cell>
          <cell r="H85" t="str">
            <v>OURBAN</v>
          </cell>
          <cell r="I85" t="str">
            <v>OURBAN</v>
          </cell>
          <cell r="J85" t="str">
            <v>N</v>
          </cell>
          <cell r="K85" t="str">
            <v>26620</v>
          </cell>
          <cell r="L85">
            <v>0.83809999999999996</v>
          </cell>
          <cell r="M85">
            <v>0</v>
          </cell>
          <cell r="R85">
            <v>1</v>
          </cell>
          <cell r="S85">
            <v>0</v>
          </cell>
          <cell r="T85">
            <v>0</v>
          </cell>
          <cell r="U85">
            <v>150</v>
          </cell>
          <cell r="V85">
            <v>95</v>
          </cell>
          <cell r="W85">
            <v>0</v>
          </cell>
          <cell r="X85">
            <v>0</v>
          </cell>
          <cell r="Y85">
            <v>0.12432999999999998</v>
          </cell>
          <cell r="Z85">
            <v>0</v>
          </cell>
          <cell r="AB85">
            <v>2.5496437900865532E-2</v>
          </cell>
          <cell r="AC85">
            <v>0.12799999999999997</v>
          </cell>
          <cell r="AD85">
            <v>1.6999999999999998E-2</v>
          </cell>
          <cell r="AE85">
            <v>0</v>
          </cell>
          <cell r="AG85">
            <v>3865</v>
          </cell>
          <cell r="AH85">
            <v>1.5221992313402239</v>
          </cell>
          <cell r="AI85">
            <v>3834.2458999999958</v>
          </cell>
          <cell r="AJ85">
            <v>1.526800957309028</v>
          </cell>
          <cell r="AM85">
            <v>1.5322137848274193</v>
          </cell>
          <cell r="AN85">
            <v>3838.1919999999955</v>
          </cell>
          <cell r="AO85">
            <v>1.5359921345405718</v>
          </cell>
          <cell r="AR85">
            <v>0.88608011755126248</v>
          </cell>
          <cell r="AS85">
            <v>0</v>
          </cell>
          <cell r="AT85">
            <v>1</v>
          </cell>
          <cell r="AU85">
            <v>1.7904607849315569E-2</v>
          </cell>
          <cell r="AV85">
            <v>4.526033158320579E-2</v>
          </cell>
          <cell r="AW85">
            <v>0.43655193267147102</v>
          </cell>
          <cell r="AX85">
            <v>1.0015206394999998</v>
          </cell>
          <cell r="AY85">
            <v>0.99959999999999993</v>
          </cell>
        </row>
        <row r="86">
          <cell r="A86" t="str">
            <v>010137</v>
          </cell>
          <cell r="B86" t="str">
            <v>COOPER GREEN MERCY HOSPITAL</v>
          </cell>
          <cell r="C86" t="str">
            <v>13820</v>
          </cell>
          <cell r="D86" t="str">
            <v>13820</v>
          </cell>
          <cell r="E86" t="str">
            <v>13820</v>
          </cell>
          <cell r="F86" t="str">
            <v>01360</v>
          </cell>
          <cell r="G86">
            <v>5</v>
          </cell>
          <cell r="H86" t="str">
            <v>LURBAN</v>
          </cell>
          <cell r="I86" t="str">
            <v>LURBAN</v>
          </cell>
          <cell r="J86" t="str">
            <v>N</v>
          </cell>
          <cell r="K86" t="str">
            <v>13820</v>
          </cell>
          <cell r="L86">
            <v>0.82939999999999992</v>
          </cell>
          <cell r="M86">
            <v>0</v>
          </cell>
          <cell r="R86">
            <v>1</v>
          </cell>
          <cell r="S86">
            <v>7.8E-2</v>
          </cell>
          <cell r="T86">
            <v>0.5139999999999999</v>
          </cell>
          <cell r="U86">
            <v>149</v>
          </cell>
          <cell r="V86">
            <v>42</v>
          </cell>
          <cell r="W86">
            <v>4.1695960407096014E-2</v>
          </cell>
          <cell r="X86">
            <v>0.15609829856987734</v>
          </cell>
          <cell r="Y86">
            <v>0.48452999999999996</v>
          </cell>
          <cell r="Z86">
            <v>7.2971812499999983E-2</v>
          </cell>
          <cell r="AB86">
            <v>0.10309219780879464</v>
          </cell>
          <cell r="AC86">
            <v>0.73299999999999998</v>
          </cell>
          <cell r="AD86">
            <v>2.7E-2</v>
          </cell>
          <cell r="AE86">
            <v>0</v>
          </cell>
          <cell r="AG86">
            <v>152</v>
          </cell>
          <cell r="AH86">
            <v>1.2116656256512868</v>
          </cell>
          <cell r="AI86">
            <v>149.70319999999998</v>
          </cell>
          <cell r="AJ86">
            <v>1.2198657894736822</v>
          </cell>
          <cell r="AK86">
            <v>1.1251349010727658</v>
          </cell>
          <cell r="AL86">
            <v>84.435799999999986</v>
          </cell>
          <cell r="AM86">
            <v>1.2133214368323497</v>
          </cell>
          <cell r="AN86">
            <v>149.84489999999997</v>
          </cell>
          <cell r="AO86">
            <v>1.2203230263157878</v>
          </cell>
          <cell r="AP86">
            <v>1.1234033545548499</v>
          </cell>
          <cell r="AQ86">
            <v>84.458299999999994</v>
          </cell>
          <cell r="AR86">
            <v>0.87977093167917442</v>
          </cell>
          <cell r="AS86">
            <v>0</v>
          </cell>
          <cell r="AT86">
            <v>1</v>
          </cell>
          <cell r="AU86">
            <v>0.17032782146799694</v>
          </cell>
          <cell r="AV86">
            <v>4.5016369924352963E-2</v>
          </cell>
          <cell r="AW86">
            <v>0.10876012318923234</v>
          </cell>
          <cell r="AX86">
            <v>1</v>
          </cell>
          <cell r="AY86">
            <v>1</v>
          </cell>
        </row>
        <row r="87">
          <cell r="A87" t="str">
            <v>010138</v>
          </cell>
          <cell r="B87" t="str">
            <v>HILL HOSPITAL OF SUMTER COUNTY</v>
          </cell>
          <cell r="C87" t="str">
            <v xml:space="preserve">   01</v>
          </cell>
          <cell r="D87" t="str">
            <v xml:space="preserve">   01</v>
          </cell>
          <cell r="E87" t="str">
            <v xml:space="preserve">   01</v>
          </cell>
          <cell r="F87" t="str">
            <v>01590</v>
          </cell>
          <cell r="G87">
            <v>5</v>
          </cell>
          <cell r="H87" t="str">
            <v>RURAL</v>
          </cell>
          <cell r="I87" t="str">
            <v>RURAL</v>
          </cell>
          <cell r="J87" t="str">
            <v>N</v>
          </cell>
          <cell r="K87" t="str">
            <v xml:space="preserve">   01</v>
          </cell>
          <cell r="L87">
            <v>0.72599999999999998</v>
          </cell>
          <cell r="M87">
            <v>0</v>
          </cell>
          <cell r="P87" t="str">
            <v>YES</v>
          </cell>
          <cell r="Q87">
            <v>1.6599999999999997E-2</v>
          </cell>
          <cell r="R87">
            <v>1</v>
          </cell>
          <cell r="S87">
            <v>0</v>
          </cell>
          <cell r="T87">
            <v>0</v>
          </cell>
          <cell r="U87">
            <v>33</v>
          </cell>
          <cell r="V87">
            <v>6</v>
          </cell>
          <cell r="W87">
            <v>0</v>
          </cell>
          <cell r="X87">
            <v>0</v>
          </cell>
          <cell r="Y87">
            <v>0.48291999999999996</v>
          </cell>
          <cell r="Z87">
            <v>0.03</v>
          </cell>
          <cell r="AA87">
            <v>1.8559999999999998E-5</v>
          </cell>
          <cell r="AB87">
            <v>0</v>
          </cell>
          <cell r="AC87">
            <v>0.70099999999999996</v>
          </cell>
          <cell r="AD87">
            <v>3.2999999999999995E-2</v>
          </cell>
          <cell r="AE87">
            <v>0</v>
          </cell>
          <cell r="AG87">
            <v>337</v>
          </cell>
          <cell r="AH87">
            <v>0.85548304934698971</v>
          </cell>
          <cell r="AI87">
            <v>333.7953999999998</v>
          </cell>
          <cell r="AJ87">
            <v>0.85875697329376199</v>
          </cell>
          <cell r="AM87">
            <v>0.85017720372947336</v>
          </cell>
          <cell r="AN87">
            <v>334.09499999999986</v>
          </cell>
          <cell r="AO87">
            <v>0.85307151335311027</v>
          </cell>
          <cell r="AR87">
            <v>0.80309957828649703</v>
          </cell>
          <cell r="AS87">
            <v>0</v>
          </cell>
          <cell r="AT87">
            <v>1</v>
          </cell>
          <cell r="AU87">
            <v>1.7961144275413482E-2</v>
          </cell>
          <cell r="AV87">
            <v>9.9666758384542465E-3</v>
          </cell>
          <cell r="AW87">
            <v>0.45780254777070062</v>
          </cell>
          <cell r="AX87">
            <v>1</v>
          </cell>
          <cell r="AY87">
            <v>1</v>
          </cell>
        </row>
        <row r="88">
          <cell r="A88" t="str">
            <v>010139</v>
          </cell>
          <cell r="B88" t="str">
            <v>BROOKWOOD MEDICAL CENTER</v>
          </cell>
          <cell r="C88" t="str">
            <v>13820</v>
          </cell>
          <cell r="D88" t="str">
            <v>13820</v>
          </cell>
          <cell r="E88" t="str">
            <v>13820</v>
          </cell>
          <cell r="F88" t="str">
            <v>01360</v>
          </cell>
          <cell r="G88">
            <v>5</v>
          </cell>
          <cell r="H88" t="str">
            <v>LURBAN</v>
          </cell>
          <cell r="I88" t="str">
            <v>LURBAN</v>
          </cell>
          <cell r="J88" t="str">
            <v>N</v>
          </cell>
          <cell r="K88" t="str">
            <v>13820</v>
          </cell>
          <cell r="L88">
            <v>0.82939999999999992</v>
          </cell>
          <cell r="M88">
            <v>0</v>
          </cell>
          <cell r="R88">
            <v>1</v>
          </cell>
          <cell r="S88">
            <v>0</v>
          </cell>
          <cell r="T88">
            <v>0</v>
          </cell>
          <cell r="U88">
            <v>468</v>
          </cell>
          <cell r="V88">
            <v>238</v>
          </cell>
          <cell r="W88">
            <v>0</v>
          </cell>
          <cell r="X88">
            <v>0</v>
          </cell>
          <cell r="Y88">
            <v>0.15316999999999997</v>
          </cell>
          <cell r="Z88">
            <v>6.7651249999999986E-3</v>
          </cell>
          <cell r="AA88">
            <v>4.0686999999999999E-4</v>
          </cell>
          <cell r="AB88">
            <v>3.1502961926414219E-2</v>
          </cell>
          <cell r="AC88">
            <v>9.799999999999999E-2</v>
          </cell>
          <cell r="AD88">
            <v>5.9999999999999993E-3</v>
          </cell>
          <cell r="AE88">
            <v>0</v>
          </cell>
          <cell r="AG88">
            <v>5643</v>
          </cell>
          <cell r="AH88">
            <v>1.6500249409773127</v>
          </cell>
          <cell r="AI88">
            <v>5596.3229499999607</v>
          </cell>
          <cell r="AJ88">
            <v>1.6538527733472705</v>
          </cell>
          <cell r="AM88">
            <v>1.6602534416387629</v>
          </cell>
          <cell r="AN88">
            <v>5600.4231999999602</v>
          </cell>
          <cell r="AO88">
            <v>1.6634767853975698</v>
          </cell>
          <cell r="AR88">
            <v>0.87977093167917442</v>
          </cell>
          <cell r="AS88">
            <v>0</v>
          </cell>
          <cell r="AT88">
            <v>1</v>
          </cell>
          <cell r="AU88">
            <v>5.9764442755174001E-2</v>
          </cell>
          <cell r="AV88">
            <v>3.833968662550611E-2</v>
          </cell>
          <cell r="AW88">
            <v>0.31980195006138329</v>
          </cell>
          <cell r="AX88">
            <v>1.0000727612</v>
          </cell>
          <cell r="AY88">
            <v>0.99959999999999993</v>
          </cell>
        </row>
        <row r="89">
          <cell r="A89" t="str">
            <v>010144</v>
          </cell>
          <cell r="B89" t="str">
            <v>SPRINGHILL MEDICAL CENTER</v>
          </cell>
          <cell r="C89" t="str">
            <v>33660</v>
          </cell>
          <cell r="D89" t="str">
            <v>33660</v>
          </cell>
          <cell r="E89" t="str">
            <v>33660</v>
          </cell>
          <cell r="F89" t="str">
            <v>01480</v>
          </cell>
          <cell r="G89">
            <v>5</v>
          </cell>
          <cell r="H89" t="str">
            <v>OURBAN</v>
          </cell>
          <cell r="I89" t="str">
            <v>OURBAN</v>
          </cell>
          <cell r="J89" t="str">
            <v>N</v>
          </cell>
          <cell r="K89" t="str">
            <v>33660</v>
          </cell>
          <cell r="L89">
            <v>0.75419999999999998</v>
          </cell>
          <cell r="M89">
            <v>0</v>
          </cell>
          <cell r="R89">
            <v>1</v>
          </cell>
          <cell r="S89">
            <v>0</v>
          </cell>
          <cell r="T89">
            <v>0</v>
          </cell>
          <cell r="U89">
            <v>203</v>
          </cell>
          <cell r="V89">
            <v>109</v>
          </cell>
          <cell r="W89">
            <v>0</v>
          </cell>
          <cell r="X89">
            <v>0</v>
          </cell>
          <cell r="Y89">
            <v>0.16124999999999998</v>
          </cell>
          <cell r="Z89">
            <v>8.0781249999999985E-3</v>
          </cell>
          <cell r="AA89">
            <v>1.4226999999999998E-4</v>
          </cell>
          <cell r="AB89">
            <v>3.3192088570388467E-2</v>
          </cell>
          <cell r="AC89">
            <v>0.30399999999999999</v>
          </cell>
          <cell r="AD89">
            <v>3.3999999999999996E-2</v>
          </cell>
          <cell r="AE89">
            <v>0</v>
          </cell>
          <cell r="AG89">
            <v>2557</v>
          </cell>
          <cell r="AH89">
            <v>1.7901018174711187</v>
          </cell>
          <cell r="AI89">
            <v>2535.9906999999967</v>
          </cell>
          <cell r="AJ89">
            <v>1.8056407117715414</v>
          </cell>
          <cell r="AM89">
            <v>1.7916880155500574</v>
          </cell>
          <cell r="AN89">
            <v>2537.8582499999975</v>
          </cell>
          <cell r="AO89">
            <v>1.8061014861164759</v>
          </cell>
          <cell r="AR89">
            <v>0.8243331677820861</v>
          </cell>
          <cell r="AS89">
            <v>0</v>
          </cell>
          <cell r="AT89">
            <v>1</v>
          </cell>
          <cell r="AU89">
            <v>3.1848094755965124E-2</v>
          </cell>
          <cell r="AV89">
            <v>7.2380499637141174E-2</v>
          </cell>
          <cell r="AW89">
            <v>0.34972258559249397</v>
          </cell>
          <cell r="AX89">
            <v>1.0016099656999999</v>
          </cell>
          <cell r="AY89">
            <v>0.99729999999999996</v>
          </cell>
        </row>
        <row r="90">
          <cell r="A90" t="str">
            <v>010146</v>
          </cell>
          <cell r="B90" t="str">
            <v>JACKSONVILLE MEDICAL CENTER</v>
          </cell>
          <cell r="C90" t="str">
            <v>11500</v>
          </cell>
          <cell r="D90" t="str">
            <v>11500</v>
          </cell>
          <cell r="E90" t="str">
            <v>11500</v>
          </cell>
          <cell r="F90" t="str">
            <v>01070</v>
          </cell>
          <cell r="G90">
            <v>5</v>
          </cell>
          <cell r="H90" t="str">
            <v>OURBAN</v>
          </cell>
          <cell r="I90" t="str">
            <v>OURBAN</v>
          </cell>
          <cell r="J90" t="str">
            <v>N</v>
          </cell>
          <cell r="K90" t="str">
            <v>11500</v>
          </cell>
          <cell r="L90">
            <v>0.73369999999999991</v>
          </cell>
          <cell r="M90">
            <v>0</v>
          </cell>
          <cell r="P90" t="str">
            <v>YES</v>
          </cell>
          <cell r="Q90">
            <v>5.2999999999999992E-3</v>
          </cell>
          <cell r="R90">
            <v>1</v>
          </cell>
          <cell r="S90">
            <v>0</v>
          </cell>
          <cell r="T90">
            <v>0</v>
          </cell>
          <cell r="U90">
            <v>59</v>
          </cell>
          <cell r="V90">
            <v>20</v>
          </cell>
          <cell r="W90">
            <v>0</v>
          </cell>
          <cell r="X90">
            <v>0</v>
          </cell>
          <cell r="Y90">
            <v>0.43149999999999994</v>
          </cell>
          <cell r="Z90">
            <v>0.03</v>
          </cell>
          <cell r="AA90">
            <v>7.2689999999999997E-5</v>
          </cell>
          <cell r="AB90">
            <v>0</v>
          </cell>
          <cell r="AC90">
            <v>0.19999999999999998</v>
          </cell>
          <cell r="AD90">
            <v>1.5999999999999997E-2</v>
          </cell>
          <cell r="AE90">
            <v>0</v>
          </cell>
          <cell r="AG90">
            <v>674</v>
          </cell>
          <cell r="AH90">
            <v>1.0357760085580459</v>
          </cell>
          <cell r="AI90">
            <v>661.59799999999905</v>
          </cell>
          <cell r="AJ90">
            <v>1.0424025222551707</v>
          </cell>
          <cell r="AM90">
            <v>1.0279414653281091</v>
          </cell>
          <cell r="AN90">
            <v>662.43319999999926</v>
          </cell>
          <cell r="AO90">
            <v>1.0339370919881119</v>
          </cell>
          <cell r="AR90">
            <v>0.80892281007554012</v>
          </cell>
          <cell r="AS90">
            <v>0</v>
          </cell>
          <cell r="AT90">
            <v>1</v>
          </cell>
          <cell r="AU90">
            <v>1.0940564034073171E-2</v>
          </cell>
          <cell r="AV90">
            <v>1.3150250639046575E-2</v>
          </cell>
          <cell r="AW90">
            <v>0.40059144676979069</v>
          </cell>
          <cell r="AX90">
            <v>0.99498077109999994</v>
          </cell>
          <cell r="AY90">
            <v>1</v>
          </cell>
        </row>
        <row r="91">
          <cell r="A91" t="str">
            <v>010148</v>
          </cell>
          <cell r="B91" t="str">
            <v>EVERGREEN MEDICAL CENTER</v>
          </cell>
          <cell r="C91" t="str">
            <v xml:space="preserve">   01</v>
          </cell>
          <cell r="D91" t="str">
            <v xml:space="preserve">   01</v>
          </cell>
          <cell r="E91" t="str">
            <v xml:space="preserve">   01</v>
          </cell>
          <cell r="F91" t="str">
            <v>01170</v>
          </cell>
          <cell r="G91">
            <v>5</v>
          </cell>
          <cell r="H91" t="str">
            <v>RURAL</v>
          </cell>
          <cell r="I91" t="str">
            <v>RURAL</v>
          </cell>
          <cell r="J91" t="str">
            <v>N</v>
          </cell>
          <cell r="K91" t="str">
            <v xml:space="preserve">   01</v>
          </cell>
          <cell r="L91">
            <v>0.70939999999999992</v>
          </cell>
          <cell r="M91">
            <v>0</v>
          </cell>
          <cell r="R91">
            <v>1</v>
          </cell>
          <cell r="S91">
            <v>0</v>
          </cell>
          <cell r="T91">
            <v>0</v>
          </cell>
          <cell r="U91">
            <v>44</v>
          </cell>
          <cell r="V91">
            <v>15</v>
          </cell>
          <cell r="W91">
            <v>0</v>
          </cell>
          <cell r="X91">
            <v>0</v>
          </cell>
          <cell r="Y91">
            <v>0.36958999999999997</v>
          </cell>
          <cell r="Z91">
            <v>0.03</v>
          </cell>
          <cell r="AA91">
            <v>4.5569999999999999E-5</v>
          </cell>
          <cell r="AB91">
            <v>0</v>
          </cell>
          <cell r="AC91">
            <v>0.37999999999999995</v>
          </cell>
          <cell r="AD91">
            <v>3.4999999999999996E-2</v>
          </cell>
          <cell r="AE91">
            <v>0</v>
          </cell>
          <cell r="AG91">
            <v>969</v>
          </cell>
          <cell r="AH91">
            <v>0.97279351486253907</v>
          </cell>
          <cell r="AI91">
            <v>951.06079999999827</v>
          </cell>
          <cell r="AJ91">
            <v>0.9788491228069931</v>
          </cell>
          <cell r="AM91">
            <v>0.96132305089014591</v>
          </cell>
          <cell r="AN91">
            <v>952.46299999999837</v>
          </cell>
          <cell r="AO91">
            <v>0.9668108359132912</v>
          </cell>
          <cell r="AR91">
            <v>0.79047890174149893</v>
          </cell>
          <cell r="AS91">
            <v>0</v>
          </cell>
          <cell r="AT91">
            <v>1</v>
          </cell>
          <cell r="AU91">
            <v>0</v>
          </cell>
          <cell r="AV91">
            <v>0</v>
          </cell>
          <cell r="AW91">
            <v>0.54999108893245408</v>
          </cell>
          <cell r="AX91">
            <v>1</v>
          </cell>
          <cell r="AY91">
            <v>0.98799999999999999</v>
          </cell>
        </row>
        <row r="92">
          <cell r="A92" t="str">
            <v>010149</v>
          </cell>
          <cell r="B92" t="str">
            <v>BAPTIST MEDICAL CENTER EAST</v>
          </cell>
          <cell r="C92" t="str">
            <v>33860</v>
          </cell>
          <cell r="D92" t="str">
            <v>33860</v>
          </cell>
          <cell r="E92" t="str">
            <v>33860</v>
          </cell>
          <cell r="F92" t="str">
            <v>01500</v>
          </cell>
          <cell r="G92">
            <v>5</v>
          </cell>
          <cell r="H92" t="str">
            <v>OURBAN</v>
          </cell>
          <cell r="I92" t="str">
            <v>OURBAN</v>
          </cell>
          <cell r="J92" t="str">
            <v>N</v>
          </cell>
          <cell r="K92" t="str">
            <v>33860</v>
          </cell>
          <cell r="L92">
            <v>0.74029999999999996</v>
          </cell>
          <cell r="M92">
            <v>0</v>
          </cell>
          <cell r="R92">
            <v>1</v>
          </cell>
          <cell r="S92">
            <v>0</v>
          </cell>
          <cell r="T92">
            <v>0</v>
          </cell>
          <cell r="U92">
            <v>149</v>
          </cell>
          <cell r="V92">
            <v>116</v>
          </cell>
          <cell r="W92">
            <v>0</v>
          </cell>
          <cell r="X92">
            <v>0</v>
          </cell>
          <cell r="Y92">
            <v>0.39289999999999997</v>
          </cell>
          <cell r="Z92">
            <v>5.4073124999999993E-2</v>
          </cell>
          <cell r="AA92">
            <v>4.7263999999999997E-4</v>
          </cell>
          <cell r="AB92">
            <v>8.2812962538416413E-2</v>
          </cell>
          <cell r="AC92">
            <v>0.19599999999999998</v>
          </cell>
          <cell r="AD92">
            <v>1.1999999999999999E-2</v>
          </cell>
          <cell r="AE92">
            <v>0</v>
          </cell>
          <cell r="AG92">
            <v>2114</v>
          </cell>
          <cell r="AH92">
            <v>1.2611762156089277</v>
          </cell>
          <cell r="AI92">
            <v>2081.1575499999963</v>
          </cell>
          <cell r="AJ92">
            <v>1.2684678807946752</v>
          </cell>
          <cell r="AM92">
            <v>1.2494208030515084</v>
          </cell>
          <cell r="AN92">
            <v>2083.0580999999966</v>
          </cell>
          <cell r="AO92">
            <v>1.2561099337748083</v>
          </cell>
          <cell r="AR92">
            <v>0.81389883488091508</v>
          </cell>
          <cell r="AS92">
            <v>0</v>
          </cell>
          <cell r="AT92">
            <v>1</v>
          </cell>
          <cell r="AU92">
            <v>1.1801192638011935E-2</v>
          </cell>
          <cell r="AV92">
            <v>8.854818036320565E-3</v>
          </cell>
          <cell r="AW92">
            <v>0.21219546206099721</v>
          </cell>
          <cell r="AX92">
            <v>0.99931726009999999</v>
          </cell>
          <cell r="AY92">
            <v>0.99879999999999991</v>
          </cell>
        </row>
        <row r="93">
          <cell r="A93" t="str">
            <v>010150</v>
          </cell>
          <cell r="B93" t="str">
            <v>L V STABLER MEMORIAL HOSPITAL</v>
          </cell>
          <cell r="C93" t="str">
            <v xml:space="preserve">   01</v>
          </cell>
          <cell r="D93" t="str">
            <v xml:space="preserve">   01</v>
          </cell>
          <cell r="E93" t="str">
            <v xml:space="preserve">   01</v>
          </cell>
          <cell r="F93" t="str">
            <v>01060</v>
          </cell>
          <cell r="G93">
            <v>5</v>
          </cell>
          <cell r="H93" t="str">
            <v>RURAL</v>
          </cell>
          <cell r="I93" t="str">
            <v>RURAL</v>
          </cell>
          <cell r="J93" t="str">
            <v>N</v>
          </cell>
          <cell r="K93" t="str">
            <v xml:space="preserve">   01</v>
          </cell>
          <cell r="L93">
            <v>0.7165999999999999</v>
          </cell>
          <cell r="M93">
            <v>0</v>
          </cell>
          <cell r="P93" t="str">
            <v>YES</v>
          </cell>
          <cell r="Q93">
            <v>7.1999999999999998E-3</v>
          </cell>
          <cell r="R93">
            <v>1</v>
          </cell>
          <cell r="S93">
            <v>0</v>
          </cell>
          <cell r="T93">
            <v>0</v>
          </cell>
          <cell r="U93">
            <v>44</v>
          </cell>
          <cell r="V93">
            <v>11</v>
          </cell>
          <cell r="W93">
            <v>0</v>
          </cell>
          <cell r="X93">
            <v>0</v>
          </cell>
          <cell r="Y93">
            <v>0.26592999999999994</v>
          </cell>
          <cell r="Z93">
            <v>2.7885562499999995E-2</v>
          </cell>
          <cell r="AA93">
            <v>2.3309999999999999E-5</v>
          </cell>
          <cell r="AB93">
            <v>0</v>
          </cell>
          <cell r="AC93">
            <v>0.17299999999999999</v>
          </cell>
          <cell r="AD93">
            <v>1.9999999999999997E-2</v>
          </cell>
          <cell r="AE93">
            <v>0</v>
          </cell>
          <cell r="AG93">
            <v>603</v>
          </cell>
          <cell r="AH93">
            <v>1.1103064760935917</v>
          </cell>
          <cell r="AI93">
            <v>592.27679999999918</v>
          </cell>
          <cell r="AJ93">
            <v>1.1094009950248556</v>
          </cell>
          <cell r="AM93">
            <v>1.1142170891192156</v>
          </cell>
          <cell r="AN93">
            <v>593.15929999999912</v>
          </cell>
          <cell r="AO93">
            <v>1.1128736318407801</v>
          </cell>
          <cell r="AR93">
            <v>0.79596423721301368</v>
          </cell>
          <cell r="AS93">
            <v>0</v>
          </cell>
          <cell r="AT93">
            <v>1</v>
          </cell>
          <cell r="AU93">
            <v>2.7338549960186209E-3</v>
          </cell>
          <cell r="AV93">
            <v>1.3955308234066603E-2</v>
          </cell>
          <cell r="AW93">
            <v>0.58126272912423615</v>
          </cell>
          <cell r="AX93">
            <v>1.0026973632999998</v>
          </cell>
          <cell r="AY93">
            <v>1</v>
          </cell>
        </row>
        <row r="94">
          <cell r="A94" t="str">
            <v>010152</v>
          </cell>
          <cell r="B94" t="str">
            <v>INFIRMARY WEST</v>
          </cell>
          <cell r="C94" t="str">
            <v>33660</v>
          </cell>
          <cell r="D94" t="str">
            <v>33660</v>
          </cell>
          <cell r="E94" t="str">
            <v>33660</v>
          </cell>
          <cell r="F94" t="str">
            <v>01480</v>
          </cell>
          <cell r="G94">
            <v>5</v>
          </cell>
          <cell r="H94" t="str">
            <v>OURBAN</v>
          </cell>
          <cell r="I94" t="str">
            <v>OURBAN</v>
          </cell>
          <cell r="J94" t="str">
            <v>N</v>
          </cell>
          <cell r="K94" t="str">
            <v>33660</v>
          </cell>
          <cell r="L94">
            <v>0.75419999999999998</v>
          </cell>
          <cell r="M94">
            <v>0</v>
          </cell>
          <cell r="R94">
            <v>1</v>
          </cell>
          <cell r="S94">
            <v>3.9699999999999999E-2</v>
          </cell>
          <cell r="T94">
            <v>0.52069999999999994</v>
          </cell>
          <cell r="U94">
            <v>124</v>
          </cell>
          <cell r="V94">
            <v>22</v>
          </cell>
          <cell r="W94">
            <v>2.1454886765728605E-2</v>
          </cell>
          <cell r="X94">
            <v>0.15828624763651677</v>
          </cell>
          <cell r="Y94">
            <v>0.23451</v>
          </cell>
          <cell r="Z94">
            <v>2.1405187499999999E-2</v>
          </cell>
          <cell r="AB94">
            <v>4.8633905816658274E-2</v>
          </cell>
          <cell r="AC94">
            <v>0.32499999999999996</v>
          </cell>
          <cell r="AD94">
            <v>1.3999999999999999E-2</v>
          </cell>
          <cell r="AE94">
            <v>0</v>
          </cell>
          <cell r="AG94">
            <v>487</v>
          </cell>
          <cell r="AH94">
            <v>1.4743525452705812</v>
          </cell>
          <cell r="AI94">
            <v>475.24219999999946</v>
          </cell>
          <cell r="AJ94">
            <v>1.5007486652977198</v>
          </cell>
          <cell r="AK94">
            <v>1.4109384358479511</v>
          </cell>
          <cell r="AL94">
            <v>282.62469999999996</v>
          </cell>
          <cell r="AM94">
            <v>1.4802806453727428</v>
          </cell>
          <cell r="AN94">
            <v>475.93579999999929</v>
          </cell>
          <cell r="AO94">
            <v>1.5043349075975188</v>
          </cell>
          <cell r="AP94">
            <v>1.4107665474803908</v>
          </cell>
          <cell r="AQ94">
            <v>282.83459999999997</v>
          </cell>
          <cell r="AR94">
            <v>0.8243331677820861</v>
          </cell>
          <cell r="AS94">
            <v>0</v>
          </cell>
          <cell r="AT94">
            <v>1</v>
          </cell>
          <cell r="AU94">
            <v>4.4889358355918826E-2</v>
          </cell>
          <cell r="AV94">
            <v>8.6704533646716313E-3</v>
          </cell>
          <cell r="AW94">
            <v>0.37614237614237611</v>
          </cell>
          <cell r="AX94">
            <v>1</v>
          </cell>
          <cell r="AY94">
            <v>1</v>
          </cell>
        </row>
        <row r="95">
          <cell r="A95" t="str">
            <v>010157</v>
          </cell>
          <cell r="B95" t="str">
            <v>SHOALS HOSPITAL</v>
          </cell>
          <cell r="C95" t="str">
            <v>22520</v>
          </cell>
          <cell r="D95" t="str">
            <v>22520</v>
          </cell>
          <cell r="E95" t="str">
            <v>22520</v>
          </cell>
          <cell r="F95" t="str">
            <v>01160</v>
          </cell>
          <cell r="G95">
            <v>5</v>
          </cell>
          <cell r="H95" t="str">
            <v>OURBAN</v>
          </cell>
          <cell r="I95" t="str">
            <v>OURBAN</v>
          </cell>
          <cell r="J95" t="str">
            <v>N</v>
          </cell>
          <cell r="K95" t="str">
            <v>22520</v>
          </cell>
          <cell r="L95">
            <v>0.74359999999999993</v>
          </cell>
          <cell r="M95">
            <v>0</v>
          </cell>
          <cell r="R95">
            <v>1</v>
          </cell>
          <cell r="S95">
            <v>0</v>
          </cell>
          <cell r="T95">
            <v>0</v>
          </cell>
          <cell r="U95">
            <v>122</v>
          </cell>
          <cell r="V95">
            <v>18</v>
          </cell>
          <cell r="W95">
            <v>0</v>
          </cell>
          <cell r="X95">
            <v>0</v>
          </cell>
          <cell r="Y95">
            <v>0.17642999999999998</v>
          </cell>
          <cell r="Z95">
            <v>1.0544874999999999E-2</v>
          </cell>
          <cell r="AA95">
            <v>2.7699999999999999E-5</v>
          </cell>
          <cell r="AB95">
            <v>3.6372955799746975E-2</v>
          </cell>
          <cell r="AC95">
            <v>0.23299999999999998</v>
          </cell>
          <cell r="AD95">
            <v>1.5999999999999997E-2</v>
          </cell>
          <cell r="AE95">
            <v>0</v>
          </cell>
          <cell r="AG95">
            <v>849</v>
          </cell>
          <cell r="AH95">
            <v>1.259880943310896</v>
          </cell>
          <cell r="AI95">
            <v>838.02909999999872</v>
          </cell>
          <cell r="AJ95">
            <v>1.2620742049469722</v>
          </cell>
          <cell r="AM95">
            <v>1.2536768152756483</v>
          </cell>
          <cell r="AN95">
            <v>838.8085499999986</v>
          </cell>
          <cell r="AO95">
            <v>1.2553498233215343</v>
          </cell>
          <cell r="AR95">
            <v>0.8163816006770005</v>
          </cell>
          <cell r="AS95">
            <v>0</v>
          </cell>
          <cell r="AT95">
            <v>1</v>
          </cell>
          <cell r="AU95">
            <v>9.2281579811640882E-3</v>
          </cell>
          <cell r="AV95">
            <v>6.9680940505781044E-3</v>
          </cell>
          <cell r="AW95">
            <v>0.6247224278312361</v>
          </cell>
          <cell r="AX95">
            <v>0.99926485539999998</v>
          </cell>
          <cell r="AY95">
            <v>0.99959999999999993</v>
          </cell>
        </row>
        <row r="96">
          <cell r="A96" t="str">
            <v>010158</v>
          </cell>
          <cell r="B96" t="str">
            <v>RUSSELLVILLE HOSPITAL</v>
          </cell>
          <cell r="C96" t="str">
            <v xml:space="preserve">   01</v>
          </cell>
          <cell r="D96" t="str">
            <v xml:space="preserve">   01</v>
          </cell>
          <cell r="E96" t="str">
            <v xml:space="preserve">   01</v>
          </cell>
          <cell r="F96" t="str">
            <v>01290</v>
          </cell>
          <cell r="G96">
            <v>5</v>
          </cell>
          <cell r="H96" t="str">
            <v>RURAL</v>
          </cell>
          <cell r="I96" t="str">
            <v>RURAL</v>
          </cell>
          <cell r="J96" t="str">
            <v>W</v>
          </cell>
          <cell r="K96" t="str">
            <v xml:space="preserve">   25</v>
          </cell>
          <cell r="L96">
            <v>0.75589999999999991</v>
          </cell>
          <cell r="M96">
            <v>0</v>
          </cell>
          <cell r="R96">
            <v>1</v>
          </cell>
          <cell r="S96">
            <v>0</v>
          </cell>
          <cell r="T96">
            <v>0</v>
          </cell>
          <cell r="U96">
            <v>92</v>
          </cell>
          <cell r="V96">
            <v>26</v>
          </cell>
          <cell r="W96">
            <v>0</v>
          </cell>
          <cell r="X96">
            <v>0</v>
          </cell>
          <cell r="Y96">
            <v>0.38978999999999997</v>
          </cell>
          <cell r="Z96">
            <v>0.03</v>
          </cell>
          <cell r="AA96">
            <v>8.7919999999999998E-5</v>
          </cell>
          <cell r="AB96">
            <v>0</v>
          </cell>
          <cell r="AC96">
            <v>0.28499999999999998</v>
          </cell>
          <cell r="AD96">
            <v>3.1E-2</v>
          </cell>
          <cell r="AE96">
            <v>0</v>
          </cell>
          <cell r="AG96">
            <v>1359</v>
          </cell>
          <cell r="AH96">
            <v>1.1864702551741728</v>
          </cell>
          <cell r="AI96">
            <v>1337.2100499999976</v>
          </cell>
          <cell r="AJ96">
            <v>1.1977961000735582</v>
          </cell>
          <cell r="AM96">
            <v>1.1786041631245241</v>
          </cell>
          <cell r="AN96">
            <v>1338.534299999998</v>
          </cell>
          <cell r="AO96">
            <v>1.1890834437085858</v>
          </cell>
          <cell r="AR96">
            <v>0.82560513162656213</v>
          </cell>
          <cell r="AS96">
            <v>0</v>
          </cell>
          <cell r="AT96">
            <v>1</v>
          </cell>
          <cell r="AU96">
            <v>1.1604601566692529E-2</v>
          </cell>
          <cell r="AV96">
            <v>2.0869384586405939E-2</v>
          </cell>
          <cell r="AW96">
            <v>0.47503589089168924</v>
          </cell>
          <cell r="AX96">
            <v>1.0051429159999998</v>
          </cell>
          <cell r="AY96">
            <v>0.99439999999999995</v>
          </cell>
        </row>
        <row r="97">
          <cell r="A97" t="str">
            <v>010164</v>
          </cell>
          <cell r="B97" t="str">
            <v>COOSA VALLEY MEDICAL CENTER</v>
          </cell>
          <cell r="C97" t="str">
            <v xml:space="preserve">   01</v>
          </cell>
          <cell r="D97" t="str">
            <v xml:space="preserve">   01</v>
          </cell>
          <cell r="E97" t="str">
            <v>11500</v>
          </cell>
          <cell r="F97" t="str">
            <v>01600</v>
          </cell>
          <cell r="G97">
            <v>5</v>
          </cell>
          <cell r="H97" t="str">
            <v>RURAL</v>
          </cell>
          <cell r="I97" t="str">
            <v>OURBAN</v>
          </cell>
          <cell r="J97" t="str">
            <v>W</v>
          </cell>
          <cell r="K97" t="str">
            <v>11500</v>
          </cell>
          <cell r="L97">
            <v>0.72839999999999994</v>
          </cell>
          <cell r="M97">
            <v>0</v>
          </cell>
          <cell r="N97" t="str">
            <v>LUGAR</v>
          </cell>
          <cell r="R97">
            <v>1</v>
          </cell>
          <cell r="S97">
            <v>0</v>
          </cell>
          <cell r="T97">
            <v>0</v>
          </cell>
          <cell r="U97">
            <v>122</v>
          </cell>
          <cell r="V97">
            <v>40</v>
          </cell>
          <cell r="W97">
            <v>0</v>
          </cell>
          <cell r="X97">
            <v>0</v>
          </cell>
          <cell r="Y97">
            <v>0.37792999999999999</v>
          </cell>
          <cell r="Z97">
            <v>5.0985562499999991E-2</v>
          </cell>
          <cell r="AA97">
            <v>1.4331999999999998E-4</v>
          </cell>
          <cell r="AB97">
            <v>7.9535466505048724E-2</v>
          </cell>
          <cell r="AC97">
            <v>0.19399999999999998</v>
          </cell>
          <cell r="AD97">
            <v>1.9999999999999997E-2</v>
          </cell>
          <cell r="AE97">
            <v>0</v>
          </cell>
          <cell r="AG97">
            <v>1488</v>
          </cell>
          <cell r="AH97">
            <v>1.141216194117685</v>
          </cell>
          <cell r="AI97">
            <v>1458.8364999999974</v>
          </cell>
          <cell r="AJ97">
            <v>1.1468360215053499</v>
          </cell>
          <cell r="AM97">
            <v>1.1292939983602901</v>
          </cell>
          <cell r="AN97">
            <v>1460.8890999999976</v>
          </cell>
          <cell r="AO97">
            <v>1.1343961693548135</v>
          </cell>
          <cell r="AR97">
            <v>0.80491669061609195</v>
          </cell>
          <cell r="AS97">
            <v>0</v>
          </cell>
          <cell r="AT97">
            <v>1</v>
          </cell>
          <cell r="AU97">
            <v>5.9984878375842921E-3</v>
          </cell>
          <cell r="AV97">
            <v>1.7859269945715531E-2</v>
          </cell>
          <cell r="AW97">
            <v>0.43807913849236163</v>
          </cell>
          <cell r="AX97">
            <v>1.0053743701</v>
          </cell>
          <cell r="AY97">
            <v>0.99779999999999991</v>
          </cell>
        </row>
        <row r="98">
          <cell r="A98" t="str">
            <v>010168</v>
          </cell>
          <cell r="B98" t="str">
            <v>SUMMIT HOSPITAL</v>
          </cell>
          <cell r="C98" t="str">
            <v>17980</v>
          </cell>
          <cell r="D98" t="str">
            <v>17980</v>
          </cell>
          <cell r="E98" t="str">
            <v>17980</v>
          </cell>
          <cell r="F98" t="str">
            <v>01560</v>
          </cell>
          <cell r="G98">
            <v>5</v>
          </cell>
          <cell r="H98" t="str">
            <v>OURBAN</v>
          </cell>
          <cell r="I98" t="str">
            <v>OURBAN</v>
          </cell>
          <cell r="J98" t="str">
            <v>N</v>
          </cell>
          <cell r="K98" t="str">
            <v>17980</v>
          </cell>
          <cell r="L98">
            <v>0.81709999999999994</v>
          </cell>
          <cell r="M98">
            <v>0</v>
          </cell>
          <cell r="R98">
            <v>1</v>
          </cell>
          <cell r="S98">
            <v>0</v>
          </cell>
          <cell r="T98">
            <v>0</v>
          </cell>
          <cell r="U98">
            <v>66</v>
          </cell>
          <cell r="V98">
            <v>20</v>
          </cell>
          <cell r="W98">
            <v>0</v>
          </cell>
          <cell r="X98">
            <v>0</v>
          </cell>
          <cell r="Y98">
            <v>8.1209999999999991E-2</v>
          </cell>
          <cell r="Z98">
            <v>0</v>
          </cell>
          <cell r="AB98">
            <v>0</v>
          </cell>
          <cell r="AC98">
            <v>0.29299999999999998</v>
          </cell>
          <cell r="AD98">
            <v>4.4999999999999998E-2</v>
          </cell>
          <cell r="AE98">
            <v>0</v>
          </cell>
          <cell r="AG98">
            <v>1234</v>
          </cell>
          <cell r="AH98">
            <v>2.0465021059732558</v>
          </cell>
          <cell r="AI98">
            <v>1220.6754999999991</v>
          </cell>
          <cell r="AJ98">
            <v>2.0515595623986673</v>
          </cell>
          <cell r="AM98">
            <v>2.1021953713755988</v>
          </cell>
          <cell r="AN98">
            <v>1222.7142499999984</v>
          </cell>
          <cell r="AO98">
            <v>2.1061249594813489</v>
          </cell>
          <cell r="AR98">
            <v>0.87081532661118044</v>
          </cell>
          <cell r="AS98">
            <v>0</v>
          </cell>
          <cell r="AT98">
            <v>1</v>
          </cell>
          <cell r="AU98">
            <v>4.2742675348381182E-3</v>
          </cell>
          <cell r="AV98">
            <v>1.6761887060800982E-2</v>
          </cell>
          <cell r="AW98">
            <v>0.5202673872848812</v>
          </cell>
          <cell r="AX98">
            <v>1</v>
          </cell>
          <cell r="AY98">
            <v>0.99979999999999991</v>
          </cell>
        </row>
        <row r="99">
          <cell r="A99" t="str">
            <v>010169</v>
          </cell>
          <cell r="B99" t="str">
            <v>ATMORE COMMUNITY HOSPITAL</v>
          </cell>
          <cell r="C99" t="str">
            <v xml:space="preserve">   01</v>
          </cell>
          <cell r="D99" t="str">
            <v xml:space="preserve">   01</v>
          </cell>
          <cell r="E99" t="str">
            <v xml:space="preserve">   01</v>
          </cell>
          <cell r="F99" t="str">
            <v>01260</v>
          </cell>
          <cell r="G99">
            <v>5</v>
          </cell>
          <cell r="H99" t="str">
            <v>RURAL</v>
          </cell>
          <cell r="I99" t="str">
            <v>RURAL</v>
          </cell>
          <cell r="J99" t="str">
            <v>N</v>
          </cell>
          <cell r="K99" t="str">
            <v xml:space="preserve">   01</v>
          </cell>
          <cell r="L99">
            <v>0.70939999999999992</v>
          </cell>
          <cell r="M99">
            <v>0</v>
          </cell>
          <cell r="R99">
            <v>1</v>
          </cell>
          <cell r="S99">
            <v>0</v>
          </cell>
          <cell r="T99">
            <v>0</v>
          </cell>
          <cell r="U99">
            <v>49</v>
          </cell>
          <cell r="V99">
            <v>16</v>
          </cell>
          <cell r="W99">
            <v>0</v>
          </cell>
          <cell r="X99">
            <v>0</v>
          </cell>
          <cell r="Y99">
            <v>0.18517999999999998</v>
          </cell>
          <cell r="Z99">
            <v>1.1966749999999996E-2</v>
          </cell>
          <cell r="AA99">
            <v>2.3219999999999998E-5</v>
          </cell>
          <cell r="AB99">
            <v>0</v>
          </cell>
          <cell r="AC99">
            <v>0.218</v>
          </cell>
          <cell r="AD99">
            <v>1.3999999999999999E-2</v>
          </cell>
          <cell r="AE99">
            <v>0</v>
          </cell>
          <cell r="AG99">
            <v>728</v>
          </cell>
          <cell r="AH99">
            <v>1.1235036437420258</v>
          </cell>
          <cell r="AI99">
            <v>702.44269999999835</v>
          </cell>
          <cell r="AJ99">
            <v>1.1292697802197595</v>
          </cell>
          <cell r="AM99">
            <v>1.1081575625965652</v>
          </cell>
          <cell r="AN99">
            <v>703.73249999999803</v>
          </cell>
          <cell r="AO99">
            <v>1.1137905219780009</v>
          </cell>
          <cell r="AR99">
            <v>0.79047890174149893</v>
          </cell>
          <cell r="AS99">
            <v>0</v>
          </cell>
          <cell r="AT99">
            <v>1</v>
          </cell>
          <cell r="AU99">
            <v>1.6987225916055382E-3</v>
          </cell>
          <cell r="AV99">
            <v>9.7474491109590753E-4</v>
          </cell>
          <cell r="AW99">
            <v>0.64361054766734271</v>
          </cell>
          <cell r="AX99">
            <v>1</v>
          </cell>
          <cell r="AY99">
            <v>0.98919999999999997</v>
          </cell>
        </row>
      </sheetData>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otes"/>
      <sheetName val="Examples"/>
      <sheetName val="VBP 2021 Timeline"/>
      <sheetName val="VBP 2023 Timeline"/>
      <sheetName val="VBP 2022 Timeline"/>
      <sheetName val="State Information"/>
      <sheetName val="Equations"/>
      <sheetName val="RRP Timeline"/>
      <sheetName val="HAC Timeline"/>
      <sheetName val="FooterUpdater"/>
    </sheetNames>
    <sheetDataSet>
      <sheetData sheetId="0" refreshError="1"/>
      <sheetData sheetId="1" refreshError="1"/>
      <sheetData sheetId="2" refreshError="1"/>
      <sheetData sheetId="3"/>
      <sheetData sheetId="4"/>
      <sheetData sheetId="5"/>
      <sheetData sheetId="6" refreshError="1"/>
      <sheetData sheetId="7"/>
      <sheetData sheetId="8"/>
      <sheetData sheetId="9"/>
      <sheetData sheetId="10" refreshError="1"/>
    </sheetDataSet>
  </externalBook>
</externalLink>
</file>

<file path=xl/theme/theme1.xml><?xml version="1.0" encoding="utf-8"?>
<a:theme xmlns:a="http://schemas.openxmlformats.org/drawingml/2006/main" name="Office Theme">
  <a:themeElements>
    <a:clrScheme name="AAMC Excel Colors">
      <a:dk1>
        <a:srgbClr val="1D1B10"/>
      </a:dk1>
      <a:lt1>
        <a:sysClr val="window" lastClr="FFFFFF"/>
      </a:lt1>
      <a:dk2>
        <a:srgbClr val="1D1B10"/>
      </a:dk2>
      <a:lt2>
        <a:srgbClr val="EEECE1"/>
      </a:lt2>
      <a:accent1>
        <a:srgbClr val="8E0000"/>
      </a:accent1>
      <a:accent2>
        <a:srgbClr val="809195"/>
      </a:accent2>
      <a:accent3>
        <a:srgbClr val="092F6D"/>
      </a:accent3>
      <a:accent4>
        <a:srgbClr val="339866"/>
      </a:accent4>
      <a:accent5>
        <a:srgbClr val="FF8000"/>
      </a:accent5>
      <a:accent6>
        <a:srgbClr val="CBCBFE"/>
      </a:accent6>
      <a:hlink>
        <a:srgbClr val="092F6D"/>
      </a:hlink>
      <a:folHlink>
        <a:srgbClr val="092F6D"/>
      </a:folHlink>
    </a:clrScheme>
    <a:fontScheme name="AAMC Excel font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qualityforum.org/QPS/1891" TargetMode="Externa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qualityforum.org/QPS/0531" TargetMode="Externa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qualityforum.org/QPS/1536" TargetMode="External"/><Relationship Id="rId1" Type="http://schemas.openxmlformats.org/officeDocument/2006/relationships/hyperlink" Target="http://www.qualityforum.org/QPS/0496"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qualityforum.org/QPS/0648" TargetMode="External"/><Relationship Id="rId1" Type="http://schemas.openxmlformats.org/officeDocument/2006/relationships/hyperlink" Target="http://www.qualityforum.org/QPS/1659"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www.qualityforum.org/QPS/2635" TargetMode="External"/><Relationship Id="rId2" Type="http://schemas.openxmlformats.org/officeDocument/2006/relationships/hyperlink" Target="http://www.qualityforum.org/QPS/2631" TargetMode="External"/><Relationship Id="rId1" Type="http://schemas.openxmlformats.org/officeDocument/2006/relationships/hyperlink" Target="http://www.qualityforum.org/QPS/0674" TargetMode="External"/><Relationship Id="rId4"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qualityforum.org/QPS/2512" TargetMode="External"/><Relationship Id="rId1" Type="http://schemas.openxmlformats.org/officeDocument/2006/relationships/hyperlink" Target="http://www.qualityforum.org/QPS/0674"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http://www.qualityforum.org/QPS/0681" TargetMode="External"/><Relationship Id="rId7" Type="http://schemas.openxmlformats.org/officeDocument/2006/relationships/printerSettings" Target="../printerSettings/printerSettings20.bin"/><Relationship Id="rId2" Type="http://schemas.openxmlformats.org/officeDocument/2006/relationships/hyperlink" Target="http://www.qualityforum.org/QPS/0677" TargetMode="External"/><Relationship Id="rId1" Type="http://schemas.openxmlformats.org/officeDocument/2006/relationships/hyperlink" Target="http://www.qualityforum.org/QPS/0676" TargetMode="External"/><Relationship Id="rId6" Type="http://schemas.openxmlformats.org/officeDocument/2006/relationships/hyperlink" Target="http://www.qualityforum.org/QPS/0689" TargetMode="External"/><Relationship Id="rId5" Type="http://schemas.openxmlformats.org/officeDocument/2006/relationships/hyperlink" Target="http://www.qualityforum.org/QPS/0683" TargetMode="External"/><Relationship Id="rId4" Type="http://schemas.openxmlformats.org/officeDocument/2006/relationships/hyperlink" Target="http://www.qualityforum.org/QPS/0682"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1.bin"/><Relationship Id="rId1" Type="http://schemas.openxmlformats.org/officeDocument/2006/relationships/hyperlink" Target="https://www.cms.gov/Medicare/Quality-Initiatives-Patient-Assessment-Instruments/NursingHomeQualityInits/Downloads/SNF-QRP-Measure-Specifications_August-2015R.pdf"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3.bin"/><Relationship Id="rId1" Type="http://schemas.openxmlformats.org/officeDocument/2006/relationships/hyperlink" Target="http://www.qualityforum.org/QPS/0678" TargetMode="External"/></Relationships>
</file>

<file path=xl/worksheets/_rels/sheet24.xml.rels><?xml version="1.0" encoding="UTF-8" standalone="yes"?>
<Relationships xmlns="http://schemas.openxmlformats.org/package/2006/relationships"><Relationship Id="rId3" Type="http://schemas.openxmlformats.org/officeDocument/2006/relationships/hyperlink" Target="http://www.qualityforum.org/QPS/01822" TargetMode="External"/><Relationship Id="rId2" Type="http://schemas.openxmlformats.org/officeDocument/2006/relationships/hyperlink" Target="http://www.qualityforum.org/QPS/0528" TargetMode="External"/><Relationship Id="rId1" Type="http://schemas.openxmlformats.org/officeDocument/2006/relationships/hyperlink" Target="http://www.qualityforum.org/QPS/0527" TargetMode="External"/><Relationship Id="rId5" Type="http://schemas.openxmlformats.org/officeDocument/2006/relationships/drawing" Target="../drawings/drawing15.xml"/><Relationship Id="rId4"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www.qualityforum.org/QPS/3357" TargetMode="External"/><Relationship Id="rId1" Type="http://schemas.openxmlformats.org/officeDocument/2006/relationships/hyperlink" Target="http://www.qualityforum.org/QPS/1536"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www.qualityforum.org/QPS/0018"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qualityforum.org/QPS/0147" TargetMode="External"/><Relationship Id="rId13" Type="http://schemas.openxmlformats.org/officeDocument/2006/relationships/hyperlink" Target="http://www.qualityforum.org/qps/2158" TargetMode="External"/><Relationship Id="rId3" Type="http://schemas.openxmlformats.org/officeDocument/2006/relationships/hyperlink" Target="http://www.qualityforum.org/QPS/0639" TargetMode="External"/><Relationship Id="rId7" Type="http://schemas.openxmlformats.org/officeDocument/2006/relationships/hyperlink" Target="http://www.qualityforum.org/QPS/1891" TargetMode="External"/><Relationship Id="rId12" Type="http://schemas.openxmlformats.org/officeDocument/2006/relationships/hyperlink" Target="http://www.qualityforum.org/QPS/0137" TargetMode="External"/><Relationship Id="rId17" Type="http://schemas.openxmlformats.org/officeDocument/2006/relationships/comments" Target="../comments2.xml"/><Relationship Id="rId2" Type="http://schemas.openxmlformats.org/officeDocument/2006/relationships/hyperlink" Target="http://www.qualityforum.org/QPS/0163" TargetMode="External"/><Relationship Id="rId16" Type="http://schemas.openxmlformats.org/officeDocument/2006/relationships/vmlDrawing" Target="../drawings/vmlDrawing2.vml"/><Relationship Id="rId1" Type="http://schemas.openxmlformats.org/officeDocument/2006/relationships/hyperlink" Target="http://www.qualityforum.org/QPS/0164" TargetMode="External"/><Relationship Id="rId6" Type="http://schemas.openxmlformats.org/officeDocument/2006/relationships/hyperlink" Target="http://www.qualityforum.org/QPS/0218" TargetMode="External"/><Relationship Id="rId11" Type="http://schemas.openxmlformats.org/officeDocument/2006/relationships/hyperlink" Target="http://www.qualityforum.org/QPS/0531" TargetMode="External"/><Relationship Id="rId5" Type="http://schemas.openxmlformats.org/officeDocument/2006/relationships/hyperlink" Target="http://www.qualityforum.org/QPS/0137" TargetMode="External"/><Relationship Id="rId15" Type="http://schemas.openxmlformats.org/officeDocument/2006/relationships/printerSettings" Target="../printerSettings/printerSettings3.bin"/><Relationship Id="rId10" Type="http://schemas.openxmlformats.org/officeDocument/2006/relationships/hyperlink" Target="http://www.qualityforum.org/QPS/0132" TargetMode="External"/><Relationship Id="rId4" Type="http://schemas.openxmlformats.org/officeDocument/2006/relationships/hyperlink" Target="http://www.qualityforum.org/QPS/0135" TargetMode="External"/><Relationship Id="rId9" Type="http://schemas.openxmlformats.org/officeDocument/2006/relationships/hyperlink" Target="http://www.qualityforum.org/QPS/0527" TargetMode="External"/><Relationship Id="rId14" Type="http://schemas.openxmlformats.org/officeDocument/2006/relationships/hyperlink" Target="http://www.qualityforum.org/QPS/2436"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8" Type="http://schemas.openxmlformats.org/officeDocument/2006/relationships/hyperlink" Target="http://www.qualityforum.org/QPS/0435" TargetMode="External"/><Relationship Id="rId3" Type="http://schemas.openxmlformats.org/officeDocument/2006/relationships/hyperlink" Target="http://www.qualityforum.org/QPS/0480" TargetMode="External"/><Relationship Id="rId7" Type="http://schemas.openxmlformats.org/officeDocument/2006/relationships/hyperlink" Target="http://www.qualityforum.org/QPS/0142" TargetMode="External"/><Relationship Id="rId2" Type="http://schemas.openxmlformats.org/officeDocument/2006/relationships/hyperlink" Target="http://www.qualityforum.org/QPS/0639" TargetMode="External"/><Relationship Id="rId1" Type="http://schemas.openxmlformats.org/officeDocument/2006/relationships/hyperlink" Target="http://www.qualityforum.org/QPS/0163" TargetMode="External"/><Relationship Id="rId6" Type="http://schemas.openxmlformats.org/officeDocument/2006/relationships/hyperlink" Target="http://www.qualityforum.org/QPS/0164" TargetMode="External"/><Relationship Id="rId5" Type="http://schemas.openxmlformats.org/officeDocument/2006/relationships/hyperlink" Target="http://www.qualityforum.org/QPS/1354" TargetMode="External"/><Relationship Id="rId10" Type="http://schemas.openxmlformats.org/officeDocument/2006/relationships/drawing" Target="../drawings/drawing2.xml"/><Relationship Id="rId4" Type="http://schemas.openxmlformats.org/officeDocument/2006/relationships/hyperlink" Target="http://www.qualityforum.org/QPS/0716"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qualityforum.org/QPS/0218" TargetMode="External"/><Relationship Id="rId2" Type="http://schemas.openxmlformats.org/officeDocument/2006/relationships/hyperlink" Target="http://www.qualityforum.org/QPS/0163" TargetMode="External"/><Relationship Id="rId1" Type="http://schemas.openxmlformats.org/officeDocument/2006/relationships/hyperlink" Target="http://www.qualityforum.org/QPS/0164" TargetMode="External"/><Relationship Id="rId6" Type="http://schemas.openxmlformats.org/officeDocument/2006/relationships/printerSettings" Target="../printerSettings/printerSettings5.bin"/><Relationship Id="rId5" Type="http://schemas.openxmlformats.org/officeDocument/2006/relationships/hyperlink" Target="http://www.qualityforum.org/QPS/0531" TargetMode="External"/><Relationship Id="rId4" Type="http://schemas.openxmlformats.org/officeDocument/2006/relationships/hyperlink" Target="http://www.qualityforum.org/QPS/1659"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image" Target="../media/image7.emf"/><Relationship Id="rId4" Type="http://schemas.openxmlformats.org/officeDocument/2006/relationships/control" Target="../activeX/activeX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heetViews>
  <sheetFormatPr defaultRowHeight="14" x14ac:dyDescent="0.3"/>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39997558519241921"/>
    <pageSetUpPr fitToPage="1"/>
  </sheetPr>
  <dimension ref="A1:R7"/>
  <sheetViews>
    <sheetView zoomScale="80" zoomScaleNormal="80" zoomScaleSheetLayoutView="55" zoomScalePageLayoutView="80" workbookViewId="0">
      <pane ySplit="1" topLeftCell="A2" activePane="bottomLeft" state="frozen"/>
      <selection pane="bottomLeft" activeCell="C8" sqref="C8"/>
    </sheetView>
  </sheetViews>
  <sheetFormatPr defaultRowHeight="14" x14ac:dyDescent="0.3"/>
  <cols>
    <col min="2" max="2" width="10" customWidth="1"/>
    <col min="3" max="3" width="40.25" customWidth="1"/>
    <col min="4" max="5" width="29" customWidth="1"/>
    <col min="6" max="6" width="31.58203125" customWidth="1"/>
    <col min="7" max="7" width="30.08203125" customWidth="1"/>
    <col min="8" max="8" width="13.33203125" customWidth="1"/>
    <col min="9" max="9" width="11.25" style="448" customWidth="1"/>
    <col min="10" max="14" width="0" hidden="1" customWidth="1"/>
    <col min="15" max="15" width="10.33203125" customWidth="1"/>
    <col min="16" max="22" width="9" customWidth="1"/>
  </cols>
  <sheetData>
    <row r="1" spans="1:18" s="164" customFormat="1" ht="69.75" customHeight="1" x14ac:dyDescent="0.3">
      <c r="A1" s="161" t="s">
        <v>0</v>
      </c>
      <c r="B1" s="162" t="s">
        <v>1</v>
      </c>
      <c r="C1" s="162" t="s">
        <v>2</v>
      </c>
      <c r="D1" s="162" t="s">
        <v>965</v>
      </c>
      <c r="E1" s="162" t="s">
        <v>966</v>
      </c>
      <c r="F1" s="162" t="s">
        <v>967</v>
      </c>
      <c r="G1" s="162" t="s">
        <v>757</v>
      </c>
      <c r="H1" s="162" t="s">
        <v>353</v>
      </c>
      <c r="I1" s="447" t="s">
        <v>406</v>
      </c>
      <c r="J1" s="432" t="s">
        <v>6</v>
      </c>
      <c r="K1" s="197" t="s">
        <v>9</v>
      </c>
      <c r="L1" s="197" t="s">
        <v>442</v>
      </c>
      <c r="M1" s="197" t="s">
        <v>703</v>
      </c>
      <c r="N1" s="197" t="s">
        <v>1322</v>
      </c>
      <c r="O1" s="197" t="s">
        <v>2148</v>
      </c>
      <c r="P1" s="197" t="s">
        <v>2149</v>
      </c>
      <c r="Q1" s="197" t="s">
        <v>2150</v>
      </c>
      <c r="R1" s="197" t="s">
        <v>2300</v>
      </c>
    </row>
    <row r="2" spans="1:18" ht="325" x14ac:dyDescent="0.3">
      <c r="A2" s="232" t="s">
        <v>125</v>
      </c>
      <c r="B2" s="157" t="s">
        <v>109</v>
      </c>
      <c r="C2" s="158" t="s">
        <v>1645</v>
      </c>
      <c r="D2" s="158" t="s">
        <v>1646</v>
      </c>
      <c r="E2" s="158" t="s">
        <v>1647</v>
      </c>
      <c r="F2" s="158" t="s">
        <v>1588</v>
      </c>
      <c r="G2" s="158" t="s">
        <v>813</v>
      </c>
      <c r="H2" s="156" t="s">
        <v>1336</v>
      </c>
      <c r="I2" s="437" t="s">
        <v>623</v>
      </c>
      <c r="J2" s="446" t="s">
        <v>12</v>
      </c>
      <c r="K2" s="255" t="s">
        <v>12</v>
      </c>
      <c r="L2" s="255" t="s">
        <v>12</v>
      </c>
      <c r="M2" s="255" t="s">
        <v>12</v>
      </c>
      <c r="N2" s="255" t="s">
        <v>12</v>
      </c>
      <c r="O2" s="255" t="s">
        <v>12</v>
      </c>
      <c r="P2" s="255" t="s">
        <v>12</v>
      </c>
      <c r="Q2" s="255" t="s">
        <v>12</v>
      </c>
      <c r="R2" s="255" t="s">
        <v>12</v>
      </c>
    </row>
    <row r="3" spans="1:18" ht="351" x14ac:dyDescent="0.3">
      <c r="A3" s="232" t="s">
        <v>126</v>
      </c>
      <c r="B3" s="157" t="s">
        <v>110</v>
      </c>
      <c r="C3" s="159" t="s">
        <v>1648</v>
      </c>
      <c r="D3" s="158" t="s">
        <v>1649</v>
      </c>
      <c r="E3" s="158" t="s">
        <v>1763</v>
      </c>
      <c r="F3" s="158" t="s">
        <v>1651</v>
      </c>
      <c r="G3" s="158" t="s">
        <v>814</v>
      </c>
      <c r="H3" s="156" t="s">
        <v>1439</v>
      </c>
      <c r="I3" s="437" t="s">
        <v>623</v>
      </c>
      <c r="J3" s="446" t="s">
        <v>12</v>
      </c>
      <c r="K3" s="255" t="s">
        <v>12</v>
      </c>
      <c r="L3" s="255" t="s">
        <v>12</v>
      </c>
      <c r="M3" s="255" t="s">
        <v>12</v>
      </c>
      <c r="N3" s="255" t="s">
        <v>12</v>
      </c>
      <c r="O3" s="255" t="s">
        <v>12</v>
      </c>
      <c r="P3" s="255" t="s">
        <v>12</v>
      </c>
      <c r="Q3" s="255" t="s">
        <v>12</v>
      </c>
      <c r="R3" s="255" t="s">
        <v>12</v>
      </c>
    </row>
    <row r="4" spans="1:18" ht="325" x14ac:dyDescent="0.3">
      <c r="A4" s="232" t="s">
        <v>127</v>
      </c>
      <c r="B4" s="157" t="s">
        <v>111</v>
      </c>
      <c r="C4" s="159" t="s">
        <v>1652</v>
      </c>
      <c r="D4" s="158" t="s">
        <v>1764</v>
      </c>
      <c r="E4" s="158" t="s">
        <v>1654</v>
      </c>
      <c r="F4" s="158" t="s">
        <v>1655</v>
      </c>
      <c r="G4" s="158" t="s">
        <v>815</v>
      </c>
      <c r="H4" s="156" t="s">
        <v>1336</v>
      </c>
      <c r="I4" s="437" t="s">
        <v>623</v>
      </c>
      <c r="J4" s="446" t="s">
        <v>12</v>
      </c>
      <c r="K4" s="255" t="s">
        <v>12</v>
      </c>
      <c r="L4" s="255" t="s">
        <v>12</v>
      </c>
      <c r="M4" s="255" t="s">
        <v>12</v>
      </c>
      <c r="N4" s="255" t="s">
        <v>12</v>
      </c>
      <c r="O4" s="255" t="s">
        <v>12</v>
      </c>
      <c r="P4" s="255" t="s">
        <v>12</v>
      </c>
      <c r="Q4" s="255" t="s">
        <v>12</v>
      </c>
      <c r="R4" s="255" t="s">
        <v>12</v>
      </c>
    </row>
    <row r="5" spans="1:18" ht="390" x14ac:dyDescent="0.3">
      <c r="A5" s="232" t="s">
        <v>919</v>
      </c>
      <c r="B5" s="157" t="s">
        <v>711</v>
      </c>
      <c r="C5" s="159" t="s">
        <v>1656</v>
      </c>
      <c r="D5" s="158" t="s">
        <v>1657</v>
      </c>
      <c r="E5" s="158" t="s">
        <v>1658</v>
      </c>
      <c r="F5" s="158" t="s">
        <v>1659</v>
      </c>
      <c r="G5" s="158" t="s">
        <v>920</v>
      </c>
      <c r="H5" s="156" t="s">
        <v>1336</v>
      </c>
      <c r="I5" s="437" t="s">
        <v>623</v>
      </c>
      <c r="J5" s="435"/>
      <c r="K5" s="100"/>
      <c r="L5" s="255" t="s">
        <v>12</v>
      </c>
      <c r="M5" s="255" t="s">
        <v>12</v>
      </c>
      <c r="N5" s="255" t="s">
        <v>12</v>
      </c>
      <c r="O5" s="255" t="s">
        <v>12</v>
      </c>
      <c r="P5" s="255" t="s">
        <v>12</v>
      </c>
      <c r="Q5" s="255" t="s">
        <v>12</v>
      </c>
      <c r="R5" s="255" t="s">
        <v>12</v>
      </c>
    </row>
    <row r="6" spans="1:18" ht="409.5" x14ac:dyDescent="0.3">
      <c r="A6" s="232" t="s">
        <v>705</v>
      </c>
      <c r="B6" s="157" t="s">
        <v>711</v>
      </c>
      <c r="C6" s="159" t="s">
        <v>1660</v>
      </c>
      <c r="D6" s="158" t="s">
        <v>1661</v>
      </c>
      <c r="E6" s="158" t="s">
        <v>1662</v>
      </c>
      <c r="F6" s="158" t="s">
        <v>1663</v>
      </c>
      <c r="G6" s="158" t="s">
        <v>816</v>
      </c>
      <c r="H6" s="156" t="s">
        <v>1336</v>
      </c>
      <c r="I6" s="437" t="s">
        <v>623</v>
      </c>
      <c r="J6" s="435"/>
      <c r="K6" s="100"/>
      <c r="L6" s="255" t="s">
        <v>12</v>
      </c>
      <c r="M6" s="255" t="s">
        <v>12</v>
      </c>
      <c r="N6" s="255" t="s">
        <v>12</v>
      </c>
      <c r="O6" s="255" t="s">
        <v>12</v>
      </c>
      <c r="P6" s="255" t="s">
        <v>12</v>
      </c>
      <c r="Q6" s="255" t="s">
        <v>12</v>
      </c>
      <c r="R6" s="255" t="s">
        <v>12</v>
      </c>
    </row>
    <row r="7" spans="1:18" ht="409.5" x14ac:dyDescent="0.3">
      <c r="A7" s="232" t="s">
        <v>1765</v>
      </c>
      <c r="B7" s="157" t="s">
        <v>950</v>
      </c>
      <c r="C7" s="159" t="s">
        <v>1766</v>
      </c>
      <c r="D7" s="158" t="s">
        <v>1767</v>
      </c>
      <c r="E7" s="158" t="s">
        <v>1768</v>
      </c>
      <c r="F7" s="158" t="s">
        <v>1769</v>
      </c>
      <c r="G7" s="159"/>
      <c r="H7" s="156" t="s">
        <v>1439</v>
      </c>
      <c r="I7" s="439" t="s">
        <v>623</v>
      </c>
      <c r="J7" s="435"/>
      <c r="K7" s="100"/>
      <c r="L7" s="100"/>
      <c r="M7" s="100"/>
      <c r="N7" s="255" t="s">
        <v>12</v>
      </c>
      <c r="O7" s="255" t="s">
        <v>12</v>
      </c>
      <c r="P7" s="255" t="s">
        <v>12</v>
      </c>
      <c r="Q7" s="255" t="s">
        <v>12</v>
      </c>
      <c r="R7" s="255" t="s">
        <v>12</v>
      </c>
    </row>
  </sheetData>
  <hyperlinks>
    <hyperlink ref="G5" r:id="rId1" xr:uid="{00000000-0004-0000-0900-000000000000}"/>
  </hyperlinks>
  <pageMargins left="0.7" right="0.7" top="0.75" bottom="0.75" header="0.3" footer="0.3"/>
  <pageSetup paperSize="5" scale="63" fitToHeight="0" orientation="landscape" r:id="rId2"/>
  <headerFooter>
    <oddHeader>&amp;C&amp;"-,Bold"Hospital Readmissions Reduction Program
December 2019</oddHeader>
    <oddFooter>&amp;L&amp;9Last updated by Megan Howard 12/3/19</oddFooter>
  </headerFooter>
  <colBreaks count="1" manualBreakCount="1">
    <brk id="15" max="1048575" man="1"/>
  </col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A2E01-EF7E-47A8-9966-8747ABF9A498}">
  <sheetPr codeName="Sheet15">
    <tabColor theme="9" tint="0.59999389629810485"/>
    <pageSetUpPr fitToPage="1"/>
  </sheetPr>
  <dimension ref="A1:AA96"/>
  <sheetViews>
    <sheetView topLeftCell="A10" zoomScale="90" zoomScaleNormal="90" workbookViewId="0">
      <selection activeCell="A13" sqref="A13"/>
    </sheetView>
  </sheetViews>
  <sheetFormatPr defaultColWidth="8.08203125" defaultRowHeight="14" x14ac:dyDescent="0.3"/>
  <cols>
    <col min="1" max="1" width="8.4140625" style="526" customWidth="1"/>
    <col min="2" max="2" width="3.1640625" style="526" customWidth="1"/>
    <col min="3" max="3" width="85.4140625" style="526" customWidth="1"/>
    <col min="4" max="4" width="10.58203125" style="595" customWidth="1"/>
    <col min="5" max="5" width="1.33203125" style="595" customWidth="1"/>
    <col min="6" max="6" width="64.33203125" style="526" customWidth="1"/>
    <col min="7" max="7" width="14.25" style="556" customWidth="1"/>
    <col min="8" max="10" width="8.4140625" style="541" customWidth="1"/>
    <col min="11" max="13" width="8.4140625" style="594" customWidth="1"/>
    <col min="14" max="14" width="15.58203125" style="594" customWidth="1"/>
    <col min="15" max="15" width="24.33203125" style="594" customWidth="1"/>
    <col min="16" max="16" width="11.5" style="594" customWidth="1"/>
    <col min="17" max="17" width="8.08203125" style="594"/>
    <col min="18" max="18" width="10.58203125" style="594" bestFit="1" customWidth="1"/>
    <col min="19" max="20" width="8.08203125" style="594"/>
    <col min="21" max="22" width="16.33203125" style="594" bestFit="1" customWidth="1"/>
    <col min="23" max="23" width="16.6640625" style="594" customWidth="1"/>
    <col min="24" max="24" width="8.08203125" style="541"/>
    <col min="25" max="25" width="13.9140625" style="541" bestFit="1" customWidth="1"/>
    <col min="26" max="26" width="10.83203125" style="541" bestFit="1" customWidth="1"/>
    <col min="27" max="16384" width="8.08203125" style="541"/>
  </cols>
  <sheetData>
    <row r="1" spans="1:6" ht="17.5" x14ac:dyDescent="0.3">
      <c r="A1" s="856"/>
      <c r="B1" s="856"/>
      <c r="C1" s="856"/>
    </row>
    <row r="2" spans="1:6" ht="15" customHeight="1" x14ac:dyDescent="0.3"/>
    <row r="3" spans="1:6" ht="25.5" customHeight="1" x14ac:dyDescent="0.3"/>
    <row r="4" spans="1:6" ht="25.4" customHeight="1" x14ac:dyDescent="0.3">
      <c r="B4" s="876" t="s">
        <v>2316</v>
      </c>
      <c r="C4" s="876"/>
      <c r="D4" s="876"/>
      <c r="E4" s="876"/>
      <c r="F4" s="876"/>
    </row>
    <row r="5" spans="1:6" ht="25.5" customHeight="1" x14ac:dyDescent="0.3">
      <c r="B5" s="877" t="s">
        <v>2415</v>
      </c>
      <c r="C5" s="878"/>
      <c r="D5" s="878"/>
      <c r="E5" s="878"/>
      <c r="F5" s="879"/>
    </row>
    <row r="6" spans="1:6" ht="24.65" customHeight="1" x14ac:dyDescent="0.3">
      <c r="B6" s="845" t="s">
        <v>2600</v>
      </c>
      <c r="C6" s="845"/>
      <c r="D6" s="845"/>
      <c r="E6" s="845"/>
      <c r="F6" s="845"/>
    </row>
    <row r="7" spans="1:6" ht="5.15" customHeight="1" x14ac:dyDescent="0.3">
      <c r="B7" s="969"/>
      <c r="C7" s="969"/>
      <c r="D7" s="969"/>
      <c r="E7" s="969"/>
      <c r="F7" s="969"/>
    </row>
    <row r="8" spans="1:6" ht="112" customHeight="1" x14ac:dyDescent="0.3">
      <c r="B8" s="968" t="s">
        <v>2440</v>
      </c>
      <c r="C8" s="967"/>
      <c r="D8" s="967"/>
      <c r="E8" s="967"/>
      <c r="F8" s="967"/>
    </row>
    <row r="9" spans="1:6" ht="62.5" customHeight="1" x14ac:dyDescent="0.3">
      <c r="B9" s="966"/>
      <c r="C9" s="957"/>
      <c r="D9" s="957"/>
      <c r="E9" s="957"/>
      <c r="F9" s="957"/>
    </row>
    <row r="10" spans="1:6" ht="19" customHeight="1" x14ac:dyDescent="0.3">
      <c r="B10" s="873" t="s">
        <v>2414</v>
      </c>
      <c r="C10" s="874"/>
      <c r="D10" s="874"/>
      <c r="E10" s="626"/>
      <c r="F10" s="771" t="s">
        <v>2413</v>
      </c>
    </row>
    <row r="11" spans="1:6" ht="3.65" customHeight="1" x14ac:dyDescent="0.3">
      <c r="B11" s="625"/>
      <c r="C11" s="624"/>
      <c r="D11" s="624"/>
      <c r="E11" s="623"/>
      <c r="F11" s="622"/>
    </row>
    <row r="12" spans="1:6" ht="16.399999999999999" customHeight="1" x14ac:dyDescent="0.3">
      <c r="B12" s="619"/>
      <c r="C12" s="957"/>
      <c r="D12" s="957"/>
      <c r="E12" s="615"/>
      <c r="F12" s="621"/>
    </row>
    <row r="13" spans="1:6" ht="21" customHeight="1" x14ac:dyDescent="0.3">
      <c r="B13" s="619"/>
      <c r="C13" s="957"/>
      <c r="D13" s="957"/>
      <c r="E13" s="615"/>
      <c r="F13" s="618"/>
    </row>
    <row r="14" spans="1:6" ht="16.399999999999999" customHeight="1" x14ac:dyDescent="0.3">
      <c r="B14" s="619"/>
      <c r="C14" s="957"/>
      <c r="D14" s="957"/>
      <c r="E14" s="615"/>
      <c r="F14" s="618"/>
    </row>
    <row r="15" spans="1:6" ht="18.649999999999999" customHeight="1" x14ac:dyDescent="0.3">
      <c r="B15" s="619"/>
      <c r="C15" s="957"/>
      <c r="D15" s="957"/>
      <c r="E15" s="615"/>
      <c r="F15" s="618"/>
    </row>
    <row r="16" spans="1:6" ht="21" customHeight="1" x14ac:dyDescent="0.3">
      <c r="B16" s="619"/>
      <c r="C16" s="957"/>
      <c r="D16" s="957"/>
      <c r="E16" s="615"/>
      <c r="F16" s="618"/>
    </row>
    <row r="17" spans="1:23" ht="18.649999999999999" customHeight="1" x14ac:dyDescent="0.3">
      <c r="B17" s="619"/>
      <c r="C17" s="957"/>
      <c r="D17" s="957"/>
      <c r="E17" s="615"/>
      <c r="F17" s="618"/>
    </row>
    <row r="18" spans="1:23" ht="18.649999999999999" customHeight="1" x14ac:dyDescent="0.3">
      <c r="B18" s="619"/>
      <c r="C18" s="957"/>
      <c r="D18" s="957"/>
      <c r="E18" s="615"/>
      <c r="F18" s="618"/>
    </row>
    <row r="19" spans="1:23" ht="54.65" customHeight="1" x14ac:dyDescent="0.3">
      <c r="B19" s="619"/>
      <c r="C19" s="957"/>
      <c r="D19" s="620"/>
      <c r="E19" s="615"/>
      <c r="F19" s="618"/>
    </row>
    <row r="20" spans="1:23" ht="18.649999999999999" customHeight="1" x14ac:dyDescent="0.3">
      <c r="B20" s="619"/>
      <c r="C20" s="957"/>
      <c r="D20" s="957"/>
      <c r="E20" s="615"/>
      <c r="F20" s="618"/>
    </row>
    <row r="21" spans="1:23" ht="18.649999999999999" customHeight="1" x14ac:dyDescent="0.3">
      <c r="B21" s="619"/>
      <c r="C21" s="957"/>
      <c r="D21" s="957"/>
      <c r="E21" s="615"/>
      <c r="F21" s="618"/>
    </row>
    <row r="22" spans="1:23" ht="18.649999999999999" customHeight="1" x14ac:dyDescent="0.3">
      <c r="B22" s="619"/>
      <c r="C22" s="957"/>
      <c r="D22" s="957"/>
      <c r="E22" s="615"/>
      <c r="F22" s="618"/>
    </row>
    <row r="23" spans="1:23" ht="18.649999999999999" customHeight="1" x14ac:dyDescent="0.3">
      <c r="B23" s="619"/>
      <c r="C23" s="957"/>
      <c r="D23" s="957"/>
      <c r="E23" s="615"/>
      <c r="F23" s="618"/>
    </row>
    <row r="24" spans="1:23" ht="22" customHeight="1" x14ac:dyDescent="0.3">
      <c r="B24" s="619"/>
      <c r="C24" s="957"/>
      <c r="D24" s="957"/>
      <c r="E24" s="615"/>
      <c r="F24" s="618"/>
    </row>
    <row r="25" spans="1:23" ht="18.649999999999999" customHeight="1" x14ac:dyDescent="0.3">
      <c r="B25" s="619"/>
      <c r="C25" s="957"/>
      <c r="D25" s="957"/>
      <c r="E25" s="615"/>
      <c r="F25" s="618"/>
    </row>
    <row r="26" spans="1:23" ht="18.649999999999999" customHeight="1" x14ac:dyDescent="0.3">
      <c r="B26" s="617"/>
      <c r="C26" s="616"/>
      <c r="D26" s="616"/>
      <c r="E26" s="615"/>
      <c r="F26" s="614"/>
    </row>
    <row r="27" spans="1:23" ht="9.65" customHeight="1" x14ac:dyDescent="0.3">
      <c r="B27" s="966"/>
      <c r="C27" s="957"/>
      <c r="D27" s="957"/>
      <c r="E27" s="957"/>
      <c r="F27" s="957"/>
    </row>
    <row r="28" spans="1:23" ht="20.149999999999999" customHeight="1" x14ac:dyDescent="0.3">
      <c r="B28" s="873" t="s">
        <v>2413</v>
      </c>
      <c r="C28" s="874"/>
      <c r="D28" s="874"/>
      <c r="E28" s="874"/>
      <c r="F28" s="875"/>
    </row>
    <row r="29" spans="1:23" ht="3.65" customHeight="1" x14ac:dyDescent="0.3">
      <c r="B29" s="613"/>
      <c r="C29" s="612"/>
      <c r="D29" s="612"/>
      <c r="E29" s="612"/>
      <c r="F29" s="611"/>
    </row>
    <row r="30" spans="1:23" ht="24" customHeight="1" x14ac:dyDescent="0.3">
      <c r="B30" s="863" t="s">
        <v>2439</v>
      </c>
      <c r="C30" s="864"/>
      <c r="D30" s="864"/>
      <c r="E30" s="864"/>
      <c r="F30" s="865"/>
    </row>
    <row r="31" spans="1:23" s="556" customFormat="1" ht="20.149999999999999" customHeight="1" x14ac:dyDescent="0.3">
      <c r="A31" s="236"/>
      <c r="B31" s="866"/>
      <c r="C31" s="965"/>
      <c r="D31" s="965"/>
      <c r="E31" s="965"/>
      <c r="F31" s="867"/>
      <c r="H31" s="541"/>
      <c r="I31" s="541"/>
      <c r="J31" s="541"/>
      <c r="K31" s="594"/>
      <c r="L31" s="594"/>
      <c r="M31" s="594"/>
      <c r="N31" s="594"/>
      <c r="O31" s="594"/>
      <c r="P31" s="608"/>
      <c r="Q31" s="608"/>
      <c r="R31" s="608"/>
      <c r="S31" s="608"/>
      <c r="T31" s="608"/>
      <c r="U31" s="608"/>
      <c r="V31" s="608"/>
      <c r="W31" s="608"/>
    </row>
    <row r="32" spans="1:23" s="556" customFormat="1" ht="16.399999999999999" customHeight="1" x14ac:dyDescent="0.3">
      <c r="A32" s="236"/>
      <c r="B32" s="866"/>
      <c r="C32" s="965"/>
      <c r="D32" s="965"/>
      <c r="E32" s="965"/>
      <c r="F32" s="867"/>
      <c r="H32" s="541"/>
      <c r="I32" s="541"/>
      <c r="J32" s="541"/>
      <c r="K32" s="594"/>
      <c r="L32" s="594"/>
      <c r="M32" s="594"/>
      <c r="N32" s="594"/>
      <c r="O32" s="594"/>
      <c r="P32" s="608"/>
      <c r="Q32" s="608"/>
      <c r="R32" s="608"/>
      <c r="S32" s="608"/>
      <c r="T32" s="608"/>
      <c r="U32" s="608"/>
      <c r="V32" s="608"/>
      <c r="W32" s="608"/>
    </row>
    <row r="33" spans="1:23" s="556" customFormat="1" ht="68.150000000000006" customHeight="1" x14ac:dyDescent="0.3">
      <c r="A33" s="236"/>
      <c r="B33" s="868"/>
      <c r="C33" s="869"/>
      <c r="D33" s="869"/>
      <c r="E33" s="869"/>
      <c r="F33" s="870"/>
      <c r="H33" s="541"/>
      <c r="I33" s="541"/>
      <c r="J33" s="541"/>
      <c r="K33" s="594"/>
      <c r="L33" s="594"/>
      <c r="M33" s="594"/>
      <c r="N33" s="594"/>
      <c r="O33" s="594"/>
      <c r="P33" s="608"/>
      <c r="Q33" s="608"/>
      <c r="R33" s="608"/>
      <c r="S33" s="608"/>
      <c r="T33" s="608"/>
      <c r="U33" s="608"/>
      <c r="V33" s="608"/>
      <c r="W33" s="608"/>
    </row>
    <row r="34" spans="1:23" s="556" customFormat="1" ht="6.65" customHeight="1" x14ac:dyDescent="0.3">
      <c r="A34" s="236"/>
      <c r="B34" s="236"/>
      <c r="C34" s="236"/>
      <c r="D34" s="236"/>
      <c r="E34" s="236"/>
      <c r="F34" s="236"/>
      <c r="H34" s="541"/>
      <c r="I34" s="541"/>
      <c r="J34" s="541"/>
      <c r="K34" s="594"/>
      <c r="L34" s="594"/>
      <c r="M34" s="594"/>
      <c r="N34" s="594"/>
      <c r="O34" s="594"/>
      <c r="P34" s="608"/>
      <c r="Q34" s="608"/>
      <c r="R34" s="608"/>
      <c r="S34" s="608"/>
      <c r="T34" s="608"/>
      <c r="U34" s="608"/>
      <c r="V34" s="608"/>
      <c r="W34" s="608"/>
    </row>
    <row r="35" spans="1:23" s="556" customFormat="1" ht="17.5" customHeight="1" x14ac:dyDescent="0.3">
      <c r="A35" s="236"/>
      <c r="B35" s="871" t="s">
        <v>2412</v>
      </c>
      <c r="C35" s="871"/>
      <c r="D35" s="871"/>
      <c r="E35" s="871"/>
      <c r="F35" s="871"/>
      <c r="H35" s="541"/>
      <c r="I35" s="541"/>
      <c r="J35" s="541"/>
      <c r="K35" s="594"/>
      <c r="L35" s="594"/>
      <c r="M35" s="594"/>
      <c r="N35" s="594"/>
      <c r="O35" s="594"/>
      <c r="P35" s="608"/>
      <c r="Q35" s="608"/>
      <c r="R35" s="608"/>
      <c r="S35" s="608"/>
      <c r="T35" s="608"/>
      <c r="U35" s="608"/>
      <c r="V35" s="608"/>
      <c r="W35" s="608"/>
    </row>
    <row r="36" spans="1:23" s="556" customFormat="1" ht="6" customHeight="1" x14ac:dyDescent="0.3">
      <c r="A36" s="236"/>
      <c r="B36" s="772"/>
      <c r="C36" s="772"/>
      <c r="D36" s="772"/>
      <c r="E36" s="772"/>
      <c r="F36" s="772"/>
      <c r="H36" s="541"/>
      <c r="I36" s="541"/>
      <c r="J36" s="541"/>
      <c r="K36" s="594"/>
      <c r="L36" s="594"/>
      <c r="M36" s="594"/>
      <c r="N36" s="594"/>
      <c r="O36" s="594"/>
      <c r="P36" s="608"/>
      <c r="Q36" s="608"/>
      <c r="R36" s="608"/>
      <c r="S36" s="608"/>
      <c r="T36" s="608"/>
      <c r="U36" s="608"/>
      <c r="V36" s="608"/>
      <c r="W36" s="608"/>
    </row>
    <row r="37" spans="1:23" s="556" customFormat="1" ht="20.149999999999999" customHeight="1" x14ac:dyDescent="0.3">
      <c r="A37" s="236"/>
      <c r="B37" s="236"/>
      <c r="C37" s="236"/>
      <c r="D37" s="236"/>
      <c r="E37" s="236"/>
      <c r="F37" s="236"/>
      <c r="H37" s="541"/>
      <c r="I37" s="541"/>
      <c r="J37" s="541"/>
      <c r="K37" s="594"/>
      <c r="L37" s="594"/>
      <c r="M37" s="594"/>
      <c r="N37" s="594"/>
      <c r="O37" s="594"/>
      <c r="P37" s="608"/>
      <c r="Q37" s="608"/>
      <c r="R37" s="608"/>
      <c r="S37" s="608"/>
      <c r="T37" s="608"/>
      <c r="U37" s="608"/>
      <c r="V37" s="608"/>
      <c r="W37" s="608"/>
    </row>
    <row r="38" spans="1:23" s="556" customFormat="1" ht="20.149999999999999" customHeight="1" x14ac:dyDescent="0.3">
      <c r="A38" s="236"/>
      <c r="B38" s="236"/>
      <c r="C38" s="236"/>
      <c r="D38" s="236"/>
      <c r="E38" s="236"/>
      <c r="F38" s="236"/>
      <c r="H38" s="541"/>
      <c r="I38" s="541"/>
      <c r="J38" s="541"/>
      <c r="K38" s="594"/>
      <c r="L38" s="594"/>
      <c r="M38" s="594"/>
      <c r="N38" s="594"/>
      <c r="O38" s="594"/>
      <c r="P38" s="608"/>
      <c r="Q38" s="608"/>
      <c r="R38" s="608"/>
      <c r="S38" s="608"/>
      <c r="T38" s="608"/>
      <c r="U38" s="608"/>
      <c r="V38" s="608"/>
      <c r="W38" s="608"/>
    </row>
    <row r="39" spans="1:23" s="556" customFormat="1" ht="20.149999999999999" customHeight="1" x14ac:dyDescent="0.3">
      <c r="A39" s="236"/>
      <c r="B39" s="236"/>
      <c r="C39" s="236"/>
      <c r="D39" s="236"/>
      <c r="E39" s="236"/>
      <c r="F39" s="236"/>
      <c r="H39" s="541"/>
      <c r="I39" s="541"/>
      <c r="J39" s="541"/>
      <c r="K39" s="594"/>
      <c r="L39" s="594"/>
      <c r="M39" s="594"/>
      <c r="N39" s="594"/>
      <c r="O39" s="594"/>
      <c r="P39" s="608"/>
      <c r="Q39" s="608"/>
      <c r="R39" s="608"/>
      <c r="S39" s="608"/>
      <c r="T39" s="608"/>
      <c r="U39" s="608"/>
      <c r="V39" s="608"/>
      <c r="W39" s="608"/>
    </row>
    <row r="40" spans="1:23" s="556" customFormat="1" ht="33" customHeight="1" x14ac:dyDescent="0.3">
      <c r="A40" s="236"/>
      <c r="B40" s="236"/>
      <c r="C40" s="236"/>
      <c r="D40" s="236"/>
      <c r="E40" s="236"/>
      <c r="F40" s="236"/>
      <c r="H40" s="541"/>
      <c r="I40" s="541"/>
      <c r="J40" s="541"/>
      <c r="K40" s="594"/>
      <c r="L40" s="594"/>
      <c r="M40" s="594"/>
      <c r="N40" s="594"/>
      <c r="O40" s="594"/>
      <c r="P40" s="608"/>
      <c r="Q40" s="608"/>
      <c r="R40" s="608"/>
      <c r="S40" s="608"/>
      <c r="T40" s="608"/>
      <c r="U40" s="608"/>
      <c r="V40" s="608"/>
      <c r="W40" s="608"/>
    </row>
    <row r="41" spans="1:23" s="556" customFormat="1" ht="33" customHeight="1" x14ac:dyDescent="0.3">
      <c r="A41" s="236"/>
      <c r="B41" s="236"/>
      <c r="C41" s="236"/>
      <c r="D41" s="236"/>
      <c r="E41" s="236"/>
      <c r="F41" s="236"/>
      <c r="H41" s="541"/>
      <c r="I41" s="541"/>
      <c r="J41" s="541"/>
      <c r="K41" s="594"/>
      <c r="L41" s="594"/>
      <c r="M41" s="594"/>
      <c r="N41" s="594"/>
      <c r="O41" s="594"/>
      <c r="P41" s="608"/>
      <c r="Q41" s="608"/>
      <c r="R41" s="608"/>
      <c r="S41" s="608"/>
      <c r="T41" s="608"/>
      <c r="U41" s="608"/>
      <c r="V41" s="608"/>
      <c r="W41" s="608"/>
    </row>
    <row r="42" spans="1:23" s="556" customFormat="1" ht="33" customHeight="1" x14ac:dyDescent="0.3">
      <c r="A42" s="236"/>
      <c r="B42" s="236"/>
      <c r="C42" s="236"/>
      <c r="D42" s="236"/>
      <c r="E42" s="236"/>
      <c r="F42" s="236"/>
      <c r="H42" s="541"/>
      <c r="I42" s="541"/>
      <c r="J42" s="541"/>
      <c r="K42" s="594"/>
      <c r="L42" s="594"/>
      <c r="M42" s="594"/>
      <c r="N42" s="594"/>
      <c r="O42" s="594"/>
      <c r="P42" s="608"/>
      <c r="Q42" s="608"/>
      <c r="R42" s="608"/>
      <c r="S42" s="608"/>
      <c r="T42" s="608"/>
      <c r="U42" s="608"/>
      <c r="V42" s="608"/>
      <c r="W42" s="608"/>
    </row>
    <row r="43" spans="1:23" s="556" customFormat="1" ht="33.75" customHeight="1" x14ac:dyDescent="0.3">
      <c r="A43" s="236"/>
      <c r="B43" s="236"/>
      <c r="C43" s="236"/>
      <c r="D43" s="236"/>
      <c r="E43" s="236"/>
      <c r="F43" s="236"/>
      <c r="H43" s="541"/>
      <c r="I43" s="541"/>
      <c r="J43" s="541"/>
      <c r="K43" s="594"/>
      <c r="L43" s="594"/>
      <c r="M43" s="594"/>
      <c r="N43" s="594"/>
      <c r="O43" s="594"/>
      <c r="P43" s="608"/>
      <c r="Q43" s="608"/>
      <c r="R43" s="608"/>
      <c r="S43" s="608"/>
      <c r="T43" s="608"/>
      <c r="U43" s="608"/>
      <c r="V43" s="608"/>
      <c r="W43" s="608"/>
    </row>
    <row r="44" spans="1:23" s="556" customFormat="1" ht="16.5" x14ac:dyDescent="0.3">
      <c r="A44" s="236"/>
      <c r="B44" s="610" t="s">
        <v>2411</v>
      </c>
      <c r="C44" s="586"/>
      <c r="D44" s="609"/>
      <c r="E44" s="609"/>
      <c r="F44" s="586"/>
      <c r="H44" s="541"/>
      <c r="I44" s="541"/>
      <c r="J44" s="541"/>
      <c r="K44" s="594"/>
      <c r="L44" s="594"/>
      <c r="M44" s="594"/>
      <c r="N44" s="594"/>
      <c r="O44" s="594"/>
      <c r="P44" s="608"/>
      <c r="Q44" s="608"/>
      <c r="R44" s="608"/>
      <c r="S44" s="608"/>
      <c r="T44" s="608"/>
      <c r="U44" s="608"/>
      <c r="V44" s="608"/>
      <c r="W44" s="608"/>
    </row>
    <row r="45" spans="1:23" s="556" customFormat="1" ht="50.5" customHeight="1" x14ac:dyDescent="0.3">
      <c r="A45" s="236"/>
      <c r="B45" s="872" t="s">
        <v>2410</v>
      </c>
      <c r="C45" s="862"/>
      <c r="D45" s="862"/>
      <c r="E45" s="862"/>
      <c r="F45" s="862"/>
      <c r="H45" s="541"/>
      <c r="I45" s="541"/>
      <c r="J45" s="541"/>
      <c r="K45" s="594"/>
      <c r="L45" s="594"/>
      <c r="M45" s="594"/>
      <c r="N45" s="594"/>
      <c r="O45" s="594"/>
      <c r="P45" s="608"/>
      <c r="Q45" s="608"/>
      <c r="R45" s="608"/>
      <c r="S45" s="608"/>
      <c r="T45" s="608"/>
      <c r="U45" s="608"/>
      <c r="V45" s="608"/>
      <c r="W45" s="608"/>
    </row>
    <row r="46" spans="1:23" s="556" customFormat="1" ht="63.65" customHeight="1" x14ac:dyDescent="0.3">
      <c r="A46" s="236"/>
      <c r="B46" s="872" t="s">
        <v>2409</v>
      </c>
      <c r="C46" s="862"/>
      <c r="D46" s="862"/>
      <c r="E46" s="862"/>
      <c r="F46" s="862"/>
      <c r="H46" s="541"/>
      <c r="I46" s="541"/>
      <c r="J46" s="541"/>
      <c r="K46" s="594"/>
      <c r="L46" s="594"/>
      <c r="M46" s="594"/>
      <c r="N46" s="594"/>
      <c r="O46" s="594"/>
      <c r="P46" s="608"/>
      <c r="Q46" s="608"/>
      <c r="R46" s="608"/>
      <c r="S46" s="608"/>
      <c r="T46" s="608"/>
      <c r="U46" s="608"/>
      <c r="V46" s="608"/>
      <c r="W46" s="608"/>
    </row>
    <row r="47" spans="1:23" s="556" customFormat="1" ht="51" customHeight="1" x14ac:dyDescent="0.3">
      <c r="A47" s="236"/>
      <c r="B47" s="862" t="s">
        <v>2408</v>
      </c>
      <c r="C47" s="862"/>
      <c r="D47" s="862"/>
      <c r="E47" s="862"/>
      <c r="F47" s="862"/>
      <c r="H47" s="541"/>
      <c r="I47" s="541"/>
      <c r="J47" s="541"/>
      <c r="K47" s="594"/>
      <c r="L47" s="594"/>
      <c r="M47" s="594"/>
      <c r="N47" s="594"/>
      <c r="O47" s="594"/>
      <c r="P47" s="608"/>
      <c r="Q47" s="608"/>
      <c r="R47" s="608"/>
      <c r="S47" s="608"/>
      <c r="T47" s="608"/>
      <c r="U47" s="608"/>
      <c r="V47" s="608"/>
      <c r="W47" s="608"/>
    </row>
    <row r="48" spans="1:23" s="556" customFormat="1" ht="35.15" customHeight="1" x14ac:dyDescent="0.3">
      <c r="A48" s="236"/>
      <c r="B48" s="862" t="s">
        <v>2407</v>
      </c>
      <c r="C48" s="862"/>
      <c r="D48" s="862"/>
      <c r="E48" s="862"/>
      <c r="F48" s="862"/>
      <c r="H48" s="541"/>
      <c r="I48" s="541"/>
      <c r="J48" s="541"/>
      <c r="K48" s="594"/>
      <c r="L48" s="594"/>
      <c r="M48" s="594"/>
      <c r="N48" s="594"/>
      <c r="O48" s="594"/>
      <c r="P48" s="608"/>
      <c r="Q48" s="608"/>
      <c r="R48" s="608"/>
      <c r="S48" s="608"/>
      <c r="T48" s="608"/>
      <c r="U48" s="608"/>
      <c r="V48" s="608"/>
      <c r="W48" s="608"/>
    </row>
    <row r="49" spans="1:23" ht="48.65" customHeight="1" x14ac:dyDescent="0.3">
      <c r="B49" s="862" t="s">
        <v>2406</v>
      </c>
      <c r="C49" s="862"/>
      <c r="D49" s="862"/>
      <c r="E49" s="862"/>
      <c r="F49" s="862"/>
      <c r="G49" s="541"/>
    </row>
    <row r="50" spans="1:23" ht="48" customHeight="1" x14ac:dyDescent="0.3">
      <c r="B50" s="862" t="s">
        <v>2405</v>
      </c>
      <c r="C50" s="862"/>
      <c r="D50" s="862"/>
      <c r="E50" s="862"/>
      <c r="F50" s="862"/>
      <c r="G50" s="541"/>
    </row>
    <row r="51" spans="1:23" ht="34.5" customHeight="1" x14ac:dyDescent="0.3">
      <c r="B51" s="862" t="s">
        <v>2404</v>
      </c>
      <c r="C51" s="862"/>
      <c r="D51" s="862"/>
      <c r="E51" s="862"/>
      <c r="F51" s="862"/>
      <c r="G51" s="541"/>
    </row>
    <row r="52" spans="1:23" s="604" customFormat="1" ht="51.65" customHeight="1" x14ac:dyDescent="0.3">
      <c r="A52" s="607"/>
      <c r="B52" s="862" t="s">
        <v>2403</v>
      </c>
      <c r="C52" s="862"/>
      <c r="D52" s="862"/>
      <c r="E52" s="862"/>
      <c r="F52" s="862"/>
      <c r="G52" s="606"/>
      <c r="K52" s="605"/>
      <c r="L52" s="605"/>
      <c r="M52" s="605"/>
      <c r="N52" s="605"/>
      <c r="O52" s="605"/>
      <c r="P52" s="605"/>
      <c r="Q52" s="605"/>
      <c r="R52" s="605"/>
      <c r="S52" s="605"/>
      <c r="T52" s="605"/>
      <c r="U52" s="605"/>
      <c r="V52" s="605"/>
      <c r="W52" s="605"/>
    </row>
    <row r="89" spans="4:27" ht="18" customHeight="1" x14ac:dyDescent="0.3">
      <c r="D89" s="526"/>
      <c r="E89" s="526"/>
      <c r="G89" s="541"/>
      <c r="M89" s="600"/>
      <c r="N89" s="594" t="s">
        <v>180</v>
      </c>
      <c r="P89" s="603">
        <f>T89</f>
        <v>6.3068920999999998</v>
      </c>
      <c r="Q89" s="602"/>
      <c r="R89" s="596"/>
      <c r="T89" s="601">
        <f>U89/1000000000</f>
        <v>6.3068920999999998</v>
      </c>
      <c r="U89" s="658">
        <v>6306892100</v>
      </c>
      <c r="V89" s="599"/>
      <c r="Y89" s="598">
        <f>U89</f>
        <v>6306892100</v>
      </c>
    </row>
    <row r="90" spans="4:27" ht="18" customHeight="1" x14ac:dyDescent="0.3">
      <c r="D90" s="526"/>
      <c r="E90" s="526"/>
      <c r="G90" s="541"/>
      <c r="N90" s="594" t="s">
        <v>2402</v>
      </c>
      <c r="P90" s="603">
        <f>T90</f>
        <v>9.2483412999999999</v>
      </c>
      <c r="Q90" s="602"/>
      <c r="R90" s="596"/>
      <c r="T90" s="601">
        <f>U90/1000000000</f>
        <v>9.2483412999999999</v>
      </c>
      <c r="U90" s="658">
        <v>9248341300</v>
      </c>
      <c r="V90" s="599"/>
      <c r="Y90" s="598">
        <f>U90+Y89</f>
        <v>15555233400</v>
      </c>
    </row>
    <row r="91" spans="4:27" ht="18" customHeight="1" x14ac:dyDescent="0.3">
      <c r="D91" s="526"/>
      <c r="E91" s="526"/>
      <c r="G91" s="541"/>
      <c r="N91" s="594" t="s">
        <v>2401</v>
      </c>
      <c r="P91" s="603">
        <f>T91</f>
        <v>10.767469699999999</v>
      </c>
      <c r="Q91" s="602"/>
      <c r="T91" s="601">
        <f>U91/1000000000</f>
        <v>10.767469699999999</v>
      </c>
      <c r="U91" s="659">
        <v>10767469700</v>
      </c>
      <c r="V91" s="599"/>
      <c r="W91" s="600"/>
      <c r="Y91" s="598">
        <f>U91+Y90</f>
        <v>26322703100</v>
      </c>
    </row>
    <row r="92" spans="4:27" ht="18" customHeight="1" x14ac:dyDescent="0.3">
      <c r="D92" s="526"/>
      <c r="E92" s="526"/>
      <c r="G92" s="541"/>
      <c r="N92" s="594" t="s">
        <v>2400</v>
      </c>
      <c r="P92" s="603">
        <f>T92</f>
        <v>4.8946356</v>
      </c>
      <c r="Q92" s="602"/>
      <c r="T92" s="601">
        <f>U92/1000000000</f>
        <v>4.8946356</v>
      </c>
      <c r="U92" s="658">
        <v>4894635600</v>
      </c>
      <c r="V92" s="599"/>
      <c r="Y92" s="598">
        <f>U92+Y91</f>
        <v>31217338700</v>
      </c>
    </row>
    <row r="93" spans="4:27" ht="18" customHeight="1" x14ac:dyDescent="0.3">
      <c r="D93" s="526"/>
      <c r="E93" s="526"/>
      <c r="G93" s="541"/>
      <c r="N93" s="594" t="s">
        <v>2399</v>
      </c>
      <c r="P93" s="603">
        <f>T93</f>
        <v>10.796930400000001</v>
      </c>
      <c r="Q93" s="602"/>
      <c r="T93" s="601">
        <f>U93/1000000000</f>
        <v>10.796930400000001</v>
      </c>
      <c r="U93" s="658">
        <v>10796930400</v>
      </c>
      <c r="V93" s="599"/>
      <c r="Y93" s="598">
        <f>U93+Y92</f>
        <v>42014269100</v>
      </c>
      <c r="Z93" s="597">
        <f>Y93/Y91-1</f>
        <v>0.59612289590425838</v>
      </c>
    </row>
    <row r="94" spans="4:27" ht="18" customHeight="1" x14ac:dyDescent="0.3">
      <c r="D94" s="526"/>
      <c r="E94" s="526"/>
      <c r="G94" s="541"/>
      <c r="N94" s="594" t="s">
        <v>2398</v>
      </c>
      <c r="P94" s="603">
        <f>T94</f>
        <v>3.7712675999999998</v>
      </c>
      <c r="Q94" s="602"/>
      <c r="T94" s="601">
        <f>U94/1000000000</f>
        <v>3.7712675999999998</v>
      </c>
      <c r="U94" s="658">
        <v>3771267600</v>
      </c>
      <c r="V94" s="599"/>
      <c r="Y94" s="598">
        <f>U94+Y93</f>
        <v>45785536700</v>
      </c>
    </row>
    <row r="95" spans="4:27" x14ac:dyDescent="0.3">
      <c r="P95" s="603"/>
      <c r="Q95" s="602"/>
      <c r="T95" s="601"/>
      <c r="U95" s="657"/>
      <c r="V95" s="599"/>
      <c r="Y95" s="598">
        <f>U95+Y94</f>
        <v>45785536700</v>
      </c>
      <c r="Z95" s="597">
        <f>Y95/Y93-1</f>
        <v>8.976159006893214E-2</v>
      </c>
      <c r="AA95" s="597">
        <f>(Y95-Y93+Y91)/Y91-1</f>
        <v>0.14327052908179483</v>
      </c>
    </row>
    <row r="96" spans="4:27" x14ac:dyDescent="0.3">
      <c r="P96" s="596"/>
    </row>
  </sheetData>
  <mergeCells count="17">
    <mergeCell ref="B47:F47"/>
    <mergeCell ref="B48:F48"/>
    <mergeCell ref="B49:F49"/>
    <mergeCell ref="B52:F52"/>
    <mergeCell ref="B30:F33"/>
    <mergeCell ref="B50:F50"/>
    <mergeCell ref="B51:F51"/>
    <mergeCell ref="B35:F35"/>
    <mergeCell ref="B45:F45"/>
    <mergeCell ref="B46:F46"/>
    <mergeCell ref="B28:F28"/>
    <mergeCell ref="A1:C1"/>
    <mergeCell ref="B4:F4"/>
    <mergeCell ref="B5:F5"/>
    <mergeCell ref="B6:F6"/>
    <mergeCell ref="B8:F8"/>
    <mergeCell ref="B10:D10"/>
  </mergeCells>
  <printOptions horizontalCentered="1"/>
  <pageMargins left="0.5" right="0.5" top="0.5" bottom="0.5" header="0.3" footer="0.3"/>
  <pageSetup scale="53" orientation="portrait" r:id="rId1"/>
  <headerFooter>
    <oddFooter>&amp;C&amp;10&amp;P of &amp;N&amp;RThe California Hospital Association</oddFooter>
  </headerFooter>
  <rowBreaks count="1" manualBreakCount="1">
    <brk id="53" max="16383" man="1"/>
  </rowBreaks>
  <colBreaks count="1" manualBreakCount="1">
    <brk id="3" max="1048575" man="1"/>
  </col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9900"/>
    <pageSetUpPr fitToPage="1"/>
  </sheetPr>
  <dimension ref="A1:Q30"/>
  <sheetViews>
    <sheetView zoomScale="80" zoomScaleNormal="80" zoomScaleSheetLayoutView="50" zoomScalePageLayoutView="112" workbookViewId="0">
      <pane ySplit="1" topLeftCell="A2" activePane="bottomLeft" state="frozen"/>
      <selection pane="bottomLeft" activeCell="C5" sqref="C5"/>
    </sheetView>
  </sheetViews>
  <sheetFormatPr defaultRowHeight="14" x14ac:dyDescent="0.3"/>
  <cols>
    <col min="3" max="3" width="37.08203125" style="212" customWidth="1"/>
    <col min="4" max="5" width="27.25" style="212" customWidth="1"/>
    <col min="6" max="6" width="33.08203125" style="212" customWidth="1"/>
    <col min="7" max="7" width="26.83203125" customWidth="1"/>
    <col min="8" max="8" width="14.25" customWidth="1"/>
    <col min="9" max="9" width="11.33203125" style="453" customWidth="1"/>
    <col min="10" max="12" width="0" hidden="1" customWidth="1"/>
    <col min="13" max="13" width="18.25" hidden="1" customWidth="1"/>
  </cols>
  <sheetData>
    <row r="1" spans="1:17" s="164" customFormat="1" ht="57" customHeight="1" x14ac:dyDescent="0.3">
      <c r="A1" s="161" t="s">
        <v>0</v>
      </c>
      <c r="B1" s="162" t="s">
        <v>1</v>
      </c>
      <c r="C1" s="162" t="s">
        <v>2</v>
      </c>
      <c r="D1" s="162" t="s">
        <v>965</v>
      </c>
      <c r="E1" s="162" t="s">
        <v>966</v>
      </c>
      <c r="F1" s="162" t="s">
        <v>967</v>
      </c>
      <c r="G1" s="162" t="s">
        <v>757</v>
      </c>
      <c r="H1" s="162" t="s">
        <v>353</v>
      </c>
      <c r="I1" s="436" t="s">
        <v>406</v>
      </c>
      <c r="J1" s="432" t="s">
        <v>442</v>
      </c>
      <c r="K1" s="197" t="s">
        <v>703</v>
      </c>
      <c r="L1" s="197" t="s">
        <v>943</v>
      </c>
      <c r="M1" s="197" t="s">
        <v>944</v>
      </c>
      <c r="N1" s="197" t="s">
        <v>2151</v>
      </c>
      <c r="O1" s="197" t="s">
        <v>2135</v>
      </c>
      <c r="P1" s="197" t="s">
        <v>2583</v>
      </c>
      <c r="Q1" s="197" t="s">
        <v>2584</v>
      </c>
    </row>
    <row r="2" spans="1:17" x14ac:dyDescent="0.3">
      <c r="A2" s="416" t="s">
        <v>952</v>
      </c>
      <c r="B2" s="417"/>
      <c r="C2" s="417"/>
      <c r="D2" s="417"/>
      <c r="E2" s="417"/>
      <c r="F2" s="417"/>
      <c r="G2" s="417"/>
      <c r="H2" s="417"/>
      <c r="I2" s="450"/>
      <c r="J2" s="417"/>
      <c r="K2" s="417"/>
      <c r="L2" s="417"/>
      <c r="M2" s="417"/>
      <c r="N2" s="417"/>
      <c r="O2" s="417"/>
      <c r="P2" s="417"/>
      <c r="Q2" s="417"/>
    </row>
    <row r="3" spans="1:17" ht="409.5" x14ac:dyDescent="0.3">
      <c r="A3" s="358" t="s">
        <v>374</v>
      </c>
      <c r="B3" s="260" t="s">
        <v>1959</v>
      </c>
      <c r="C3" s="259" t="s">
        <v>1954</v>
      </c>
      <c r="D3" s="262" t="s">
        <v>1955</v>
      </c>
      <c r="E3" s="262" t="s">
        <v>1956</v>
      </c>
      <c r="F3" s="262" t="s">
        <v>1957</v>
      </c>
      <c r="G3" s="368" t="s">
        <v>819</v>
      </c>
      <c r="H3" s="256" t="s">
        <v>1439</v>
      </c>
      <c r="I3" s="451" t="s">
        <v>583</v>
      </c>
      <c r="J3" s="449" t="s">
        <v>12</v>
      </c>
      <c r="K3" s="257" t="s">
        <v>12</v>
      </c>
      <c r="L3" s="257" t="s">
        <v>12</v>
      </c>
      <c r="M3" s="257" t="s">
        <v>12</v>
      </c>
      <c r="N3" s="257" t="s">
        <v>12</v>
      </c>
      <c r="O3" s="257" t="s">
        <v>12</v>
      </c>
      <c r="P3" s="257" t="s">
        <v>12</v>
      </c>
      <c r="Q3" s="257" t="s">
        <v>12</v>
      </c>
    </row>
    <row r="4" spans="1:17" x14ac:dyDescent="0.3">
      <c r="A4" s="418" t="s">
        <v>2152</v>
      </c>
      <c r="B4" s="419"/>
      <c r="C4" s="419"/>
      <c r="D4" s="419"/>
      <c r="E4" s="419"/>
      <c r="F4" s="419"/>
      <c r="G4" s="419"/>
      <c r="H4" s="419"/>
      <c r="I4" s="452"/>
      <c r="J4" s="419"/>
      <c r="K4" s="419"/>
      <c r="L4" s="419"/>
      <c r="M4" s="419"/>
      <c r="N4" s="419"/>
      <c r="O4" s="419"/>
      <c r="P4" s="419"/>
      <c r="Q4" s="419"/>
    </row>
    <row r="5" spans="1:17" ht="143" x14ac:dyDescent="0.3">
      <c r="A5" s="232" t="s">
        <v>326</v>
      </c>
      <c r="B5" s="156" t="s">
        <v>403</v>
      </c>
      <c r="C5" s="159" t="s">
        <v>1674</v>
      </c>
      <c r="D5" s="158" t="s">
        <v>1675</v>
      </c>
      <c r="E5" s="158" t="s">
        <v>1760</v>
      </c>
      <c r="F5" s="158" t="s">
        <v>1676</v>
      </c>
      <c r="G5" s="158" t="s">
        <v>758</v>
      </c>
      <c r="H5" s="156" t="s">
        <v>1439</v>
      </c>
      <c r="I5" s="437" t="s">
        <v>404</v>
      </c>
      <c r="J5" s="449" t="s">
        <v>12</v>
      </c>
      <c r="K5" s="257" t="s">
        <v>12</v>
      </c>
      <c r="L5" s="257" t="s">
        <v>12</v>
      </c>
      <c r="M5" s="257" t="s">
        <v>12</v>
      </c>
      <c r="N5" s="257" t="s">
        <v>12</v>
      </c>
      <c r="O5" s="257" t="s">
        <v>12</v>
      </c>
      <c r="P5" s="257" t="s">
        <v>12</v>
      </c>
      <c r="Q5" s="257" t="s">
        <v>12</v>
      </c>
    </row>
    <row r="6" spans="1:17" ht="130" x14ac:dyDescent="0.3">
      <c r="A6" s="232" t="s">
        <v>19</v>
      </c>
      <c r="B6" s="156" t="s">
        <v>403</v>
      </c>
      <c r="C6" s="159" t="s">
        <v>1677</v>
      </c>
      <c r="D6" s="158" t="s">
        <v>1678</v>
      </c>
      <c r="E6" s="158" t="s">
        <v>1759</v>
      </c>
      <c r="F6" s="158" t="s">
        <v>1679</v>
      </c>
      <c r="G6" s="158" t="s">
        <v>763</v>
      </c>
      <c r="H6" s="156" t="s">
        <v>1439</v>
      </c>
      <c r="I6" s="439" t="s">
        <v>404</v>
      </c>
      <c r="J6" s="449" t="s">
        <v>12</v>
      </c>
      <c r="K6" s="257" t="s">
        <v>12</v>
      </c>
      <c r="L6" s="257" t="s">
        <v>12</v>
      </c>
      <c r="M6" s="257" t="s">
        <v>12</v>
      </c>
      <c r="N6" s="257" t="s">
        <v>12</v>
      </c>
      <c r="O6" s="257" t="s">
        <v>12</v>
      </c>
      <c r="P6" s="257" t="s">
        <v>12</v>
      </c>
      <c r="Q6" s="257" t="s">
        <v>12</v>
      </c>
    </row>
    <row r="7" spans="1:17" ht="260" x14ac:dyDescent="0.3">
      <c r="A7" s="671" t="s">
        <v>771</v>
      </c>
      <c r="B7" s="671" t="s">
        <v>403</v>
      </c>
      <c r="C7" s="674" t="s">
        <v>774</v>
      </c>
      <c r="D7" s="674" t="s">
        <v>1680</v>
      </c>
      <c r="E7" s="674" t="s">
        <v>1015</v>
      </c>
      <c r="F7" s="674" t="s">
        <v>1681</v>
      </c>
      <c r="G7" s="675" t="s">
        <v>773</v>
      </c>
      <c r="H7" s="671" t="s">
        <v>751</v>
      </c>
      <c r="I7" s="677" t="s">
        <v>404</v>
      </c>
      <c r="J7" s="732"/>
      <c r="K7" s="733" t="s">
        <v>12</v>
      </c>
      <c r="L7" s="733" t="s">
        <v>12</v>
      </c>
      <c r="M7" s="733" t="s">
        <v>12</v>
      </c>
      <c r="N7" s="733" t="s">
        <v>12</v>
      </c>
      <c r="O7" s="733" t="s">
        <v>12</v>
      </c>
      <c r="P7" s="733" t="s">
        <v>12</v>
      </c>
      <c r="Q7" s="733" t="s">
        <v>12</v>
      </c>
    </row>
    <row r="8" spans="1:17" ht="104" x14ac:dyDescent="0.3">
      <c r="A8" s="232" t="s">
        <v>764</v>
      </c>
      <c r="B8" s="156" t="s">
        <v>403</v>
      </c>
      <c r="C8" s="159" t="s">
        <v>1770</v>
      </c>
      <c r="D8" s="158" t="s">
        <v>1016</v>
      </c>
      <c r="E8" s="158" t="s">
        <v>1017</v>
      </c>
      <c r="F8" s="158" t="s">
        <v>1683</v>
      </c>
      <c r="G8" s="158" t="s">
        <v>766</v>
      </c>
      <c r="H8" s="156" t="s">
        <v>1336</v>
      </c>
      <c r="I8" s="439" t="s">
        <v>404</v>
      </c>
      <c r="J8" s="435"/>
      <c r="K8" s="257"/>
      <c r="L8" s="257" t="s">
        <v>12</v>
      </c>
      <c r="M8" s="257" t="s">
        <v>12</v>
      </c>
      <c r="N8" s="257" t="s">
        <v>12</v>
      </c>
      <c r="O8" s="257" t="s">
        <v>12</v>
      </c>
      <c r="P8" s="257" t="s">
        <v>12</v>
      </c>
      <c r="Q8" s="257" t="s">
        <v>12</v>
      </c>
    </row>
    <row r="9" spans="1:17" ht="104" x14ac:dyDescent="0.3">
      <c r="A9" s="494" t="s">
        <v>768</v>
      </c>
      <c r="B9" s="221" t="s">
        <v>403</v>
      </c>
      <c r="C9" s="495" t="s">
        <v>769</v>
      </c>
      <c r="D9" s="496" t="s">
        <v>1019</v>
      </c>
      <c r="E9" s="496" t="s">
        <v>1020</v>
      </c>
      <c r="F9" s="496" t="s">
        <v>1021</v>
      </c>
      <c r="G9" s="496" t="s">
        <v>770</v>
      </c>
      <c r="H9" s="221" t="s">
        <v>1336</v>
      </c>
      <c r="I9" s="497" t="s">
        <v>404</v>
      </c>
      <c r="J9" s="487"/>
      <c r="K9" s="498"/>
      <c r="L9" s="498" t="s">
        <v>12</v>
      </c>
      <c r="M9" s="498" t="s">
        <v>12</v>
      </c>
      <c r="N9" s="498" t="s">
        <v>12</v>
      </c>
      <c r="O9" s="498" t="s">
        <v>12</v>
      </c>
      <c r="P9" s="498" t="s">
        <v>12</v>
      </c>
      <c r="Q9" s="498" t="s">
        <v>12</v>
      </c>
    </row>
    <row r="10" spans="1:17" x14ac:dyDescent="0.3">
      <c r="A10" s="499"/>
      <c r="B10" s="500"/>
      <c r="C10" s="501"/>
      <c r="D10" s="501"/>
      <c r="E10" s="501"/>
      <c r="F10" s="501"/>
      <c r="G10" s="502"/>
      <c r="H10" s="500"/>
      <c r="I10" s="503"/>
      <c r="J10" s="493"/>
      <c r="K10" s="493"/>
      <c r="L10" s="493"/>
      <c r="M10" s="493"/>
      <c r="N10" s="493"/>
      <c r="O10" s="493"/>
    </row>
    <row r="11" spans="1:17" x14ac:dyDescent="0.3">
      <c r="A11" s="488"/>
      <c r="B11" s="489"/>
      <c r="C11" s="490"/>
      <c r="D11" s="490"/>
      <c r="E11" s="490"/>
      <c r="F11" s="490"/>
      <c r="G11" s="491"/>
      <c r="H11" s="489"/>
      <c r="I11" s="492"/>
    </row>
    <row r="12" spans="1:17" x14ac:dyDescent="0.3">
      <c r="A12" s="488"/>
      <c r="B12" s="489"/>
      <c r="C12" s="490"/>
      <c r="D12" s="490"/>
      <c r="E12" s="490"/>
      <c r="F12" s="490"/>
      <c r="G12" s="491"/>
      <c r="H12" s="489"/>
      <c r="I12" s="492"/>
    </row>
    <row r="13" spans="1:17" x14ac:dyDescent="0.3">
      <c r="A13" s="488"/>
      <c r="B13" s="489"/>
      <c r="C13" s="490"/>
      <c r="D13" s="490"/>
      <c r="E13" s="490"/>
      <c r="F13" s="490"/>
      <c r="G13" s="491"/>
      <c r="H13" s="489"/>
      <c r="I13" s="492"/>
    </row>
    <row r="14" spans="1:17" x14ac:dyDescent="0.3">
      <c r="A14" s="488"/>
      <c r="B14" s="489"/>
      <c r="C14" s="490"/>
      <c r="D14" s="490"/>
      <c r="E14" s="490"/>
      <c r="F14" s="490"/>
      <c r="G14" s="491"/>
      <c r="H14" s="489"/>
      <c r="I14" s="492"/>
    </row>
    <row r="15" spans="1:17" x14ac:dyDescent="0.3">
      <c r="A15" s="488"/>
      <c r="B15" s="489"/>
      <c r="C15" s="490"/>
      <c r="D15" s="490"/>
      <c r="E15" s="490"/>
      <c r="F15" s="490"/>
      <c r="G15" s="491"/>
      <c r="H15" s="489"/>
      <c r="I15" s="492"/>
    </row>
    <row r="16" spans="1:17" x14ac:dyDescent="0.3">
      <c r="A16" s="488"/>
      <c r="B16" s="489"/>
      <c r="C16" s="490"/>
      <c r="D16" s="490"/>
      <c r="E16" s="490"/>
      <c r="F16" s="490"/>
      <c r="G16" s="491"/>
      <c r="H16" s="489"/>
      <c r="I16" s="492"/>
    </row>
    <row r="17" spans="1:9" x14ac:dyDescent="0.3">
      <c r="A17" s="488"/>
      <c r="B17" s="489"/>
      <c r="C17" s="490"/>
      <c r="D17" s="490"/>
      <c r="E17" s="490"/>
      <c r="F17" s="490"/>
      <c r="G17" s="491"/>
      <c r="H17" s="489"/>
      <c r="I17" s="492"/>
    </row>
    <row r="18" spans="1:9" x14ac:dyDescent="0.3">
      <c r="A18" s="488"/>
      <c r="B18" s="489"/>
      <c r="C18" s="490"/>
      <c r="D18" s="490"/>
      <c r="E18" s="490"/>
      <c r="F18" s="490"/>
      <c r="G18" s="491"/>
      <c r="H18" s="489"/>
      <c r="I18" s="492"/>
    </row>
    <row r="19" spans="1:9" x14ac:dyDescent="0.3">
      <c r="A19" s="488"/>
      <c r="B19" s="489"/>
      <c r="C19" s="490"/>
      <c r="D19" s="490"/>
      <c r="E19" s="490"/>
      <c r="F19" s="490"/>
      <c r="G19" s="491"/>
      <c r="H19" s="489"/>
      <c r="I19" s="492"/>
    </row>
    <row r="20" spans="1:9" x14ac:dyDescent="0.3">
      <c r="A20" s="488"/>
      <c r="B20" s="489"/>
      <c r="C20" s="490"/>
      <c r="D20" s="490"/>
      <c r="E20" s="490"/>
      <c r="F20" s="490"/>
      <c r="G20" s="491"/>
      <c r="H20" s="489"/>
      <c r="I20" s="492"/>
    </row>
    <row r="21" spans="1:9" x14ac:dyDescent="0.3">
      <c r="A21" s="488"/>
      <c r="B21" s="489"/>
      <c r="C21" s="490"/>
      <c r="D21" s="490"/>
      <c r="E21" s="490"/>
      <c r="F21" s="490"/>
      <c r="G21" s="491"/>
      <c r="H21" s="489"/>
      <c r="I21" s="492"/>
    </row>
    <row r="22" spans="1:9" x14ac:dyDescent="0.3">
      <c r="A22" s="488"/>
      <c r="B22" s="489"/>
      <c r="C22" s="490"/>
      <c r="D22" s="490"/>
      <c r="E22" s="490"/>
      <c r="F22" s="490"/>
      <c r="G22" s="491"/>
      <c r="H22" s="489"/>
      <c r="I22" s="492"/>
    </row>
    <row r="23" spans="1:9" x14ac:dyDescent="0.3">
      <c r="A23" s="488"/>
      <c r="B23" s="489"/>
      <c r="C23" s="490"/>
      <c r="D23" s="490"/>
      <c r="E23" s="490"/>
      <c r="F23" s="490"/>
      <c r="G23" s="491"/>
      <c r="H23" s="489"/>
      <c r="I23" s="492"/>
    </row>
    <row r="24" spans="1:9" x14ac:dyDescent="0.3">
      <c r="A24" s="488"/>
      <c r="B24" s="489"/>
      <c r="C24" s="490"/>
      <c r="D24" s="490"/>
      <c r="E24" s="490"/>
      <c r="F24" s="490"/>
      <c r="G24" s="491"/>
      <c r="H24" s="489"/>
      <c r="I24" s="492"/>
    </row>
    <row r="25" spans="1:9" x14ac:dyDescent="0.3">
      <c r="A25" s="488"/>
      <c r="B25" s="489"/>
      <c r="C25" s="490"/>
      <c r="D25" s="490"/>
      <c r="E25" s="490"/>
      <c r="F25" s="490"/>
      <c r="G25" s="491"/>
      <c r="H25" s="489"/>
      <c r="I25" s="492"/>
    </row>
    <row r="26" spans="1:9" x14ac:dyDescent="0.3">
      <c r="A26" s="488"/>
      <c r="B26" s="489"/>
      <c r="C26" s="490"/>
      <c r="D26" s="490"/>
      <c r="E26" s="490"/>
      <c r="F26" s="490"/>
      <c r="G26" s="491"/>
      <c r="H26" s="489"/>
      <c r="I26" s="492"/>
    </row>
    <row r="27" spans="1:9" x14ac:dyDescent="0.3">
      <c r="A27" s="488"/>
      <c r="B27" s="489"/>
      <c r="C27" s="490"/>
      <c r="D27" s="490"/>
      <c r="E27" s="490"/>
      <c r="F27" s="490"/>
      <c r="G27" s="491"/>
      <c r="H27" s="489"/>
      <c r="I27" s="492"/>
    </row>
    <row r="28" spans="1:9" x14ac:dyDescent="0.3">
      <c r="A28" s="488"/>
      <c r="B28" s="489"/>
      <c r="C28" s="490"/>
      <c r="D28" s="490"/>
      <c r="E28" s="490"/>
      <c r="F28" s="490"/>
      <c r="G28" s="491"/>
      <c r="H28" s="489"/>
      <c r="I28" s="492"/>
    </row>
    <row r="29" spans="1:9" x14ac:dyDescent="0.3">
      <c r="A29" s="488"/>
      <c r="B29" s="489"/>
      <c r="C29" s="490"/>
      <c r="D29" s="490"/>
      <c r="E29" s="490"/>
      <c r="F29" s="490"/>
      <c r="G29" s="491"/>
      <c r="H29" s="489"/>
      <c r="I29" s="492"/>
    </row>
    <row r="30" spans="1:9" x14ac:dyDescent="0.3">
      <c r="A30" s="488"/>
      <c r="B30" s="489"/>
      <c r="C30" s="490"/>
      <c r="D30" s="490"/>
      <c r="E30" s="490"/>
      <c r="F30" s="490"/>
      <c r="G30" s="491"/>
      <c r="H30" s="489"/>
      <c r="I30" s="492"/>
    </row>
  </sheetData>
  <hyperlinks>
    <hyperlink ref="G3" r:id="rId1" xr:uid="{00000000-0004-0000-0B00-000000000000}"/>
  </hyperlinks>
  <pageMargins left="0.7" right="0.7" top="0.75" bottom="0.75" header="0.3" footer="0.3"/>
  <pageSetup paperSize="5" scale="69" fitToHeight="0" orientation="landscape" r:id="rId2"/>
  <headerFooter>
    <oddHeader>&amp;C&amp;"-,Bold"Hospital-Acquired Condition Reduction Program
December 2019</oddHeader>
    <oddFooter>&amp;L&amp;8Last updated by Megan Howard 12/3/19</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68990-6694-4142-AB3E-9FC87C6E06D6}">
  <sheetPr codeName="Sheet16">
    <tabColor theme="5" tint="0.59999389629810485"/>
    <pageSetUpPr fitToPage="1"/>
  </sheetPr>
  <dimension ref="A1:Z107"/>
  <sheetViews>
    <sheetView topLeftCell="A37" zoomScale="90" zoomScaleNormal="90" workbookViewId="0">
      <selection sqref="A1:B1"/>
    </sheetView>
  </sheetViews>
  <sheetFormatPr defaultColWidth="8.08203125" defaultRowHeight="14" x14ac:dyDescent="0.3"/>
  <cols>
    <col min="1" max="1" width="8.4140625" style="526" customWidth="1"/>
    <col min="2" max="2" width="1.6640625" style="526" customWidth="1"/>
    <col min="3" max="3" width="1.4140625" style="526" customWidth="1"/>
    <col min="4" max="4" width="55.75" style="526" customWidth="1"/>
    <col min="5" max="5" width="3.83203125" style="526" customWidth="1"/>
    <col min="6" max="6" width="4.1640625" style="526" customWidth="1"/>
    <col min="7" max="7" width="7.58203125" style="526" customWidth="1"/>
    <col min="8" max="8" width="2.58203125" style="526" customWidth="1"/>
    <col min="9" max="9" width="2" style="595" customWidth="1"/>
    <col min="10" max="10" width="1.83203125" style="595" customWidth="1"/>
    <col min="11" max="11" width="3.83203125" style="595" customWidth="1"/>
    <col min="12" max="12" width="90.25" style="595" customWidth="1"/>
    <col min="13" max="13" width="1.4140625" style="595" customWidth="1"/>
    <col min="14" max="14" width="2.25" style="526" customWidth="1"/>
    <col min="15" max="15" width="14.25" style="236" customWidth="1"/>
    <col min="16" max="21" width="8.4140625" style="526" customWidth="1"/>
    <col min="22" max="22" width="15.58203125" style="526" customWidth="1"/>
    <col min="23" max="23" width="24.33203125" style="526" customWidth="1"/>
    <col min="24" max="24" width="11.5" style="526" customWidth="1"/>
    <col min="25" max="25" width="8.08203125" style="526"/>
    <col min="26" max="26" width="10.58203125" style="526" bestFit="1" customWidth="1"/>
    <col min="27" max="16384" width="8.08203125" style="526"/>
  </cols>
  <sheetData>
    <row r="1" spans="1:26" ht="17.5" x14ac:dyDescent="0.3">
      <c r="A1" s="856"/>
      <c r="B1" s="856"/>
      <c r="C1" s="770"/>
      <c r="D1" s="770"/>
      <c r="E1" s="770"/>
      <c r="F1" s="770"/>
      <c r="G1" s="770"/>
      <c r="H1" s="770"/>
    </row>
    <row r="2" spans="1:26" ht="15" customHeight="1" x14ac:dyDescent="0.3"/>
    <row r="3" spans="1:26" ht="25.5" customHeight="1" x14ac:dyDescent="0.3"/>
    <row r="4" spans="1:26" ht="25.4" customHeight="1" x14ac:dyDescent="0.3">
      <c r="B4" s="876" t="s">
        <v>2316</v>
      </c>
      <c r="C4" s="876"/>
      <c r="D4" s="876"/>
      <c r="E4" s="876"/>
      <c r="F4" s="876"/>
      <c r="G4" s="876"/>
      <c r="H4" s="876"/>
      <c r="I4" s="876"/>
      <c r="J4" s="876"/>
      <c r="K4" s="876"/>
      <c r="L4" s="876"/>
      <c r="M4" s="876"/>
      <c r="N4" s="876"/>
    </row>
    <row r="5" spans="1:26" ht="25.5" customHeight="1" x14ac:dyDescent="0.3">
      <c r="B5" s="877" t="s">
        <v>2416</v>
      </c>
      <c r="C5" s="878"/>
      <c r="D5" s="878"/>
      <c r="E5" s="878"/>
      <c r="F5" s="878"/>
      <c r="G5" s="878"/>
      <c r="H5" s="878"/>
      <c r="I5" s="878"/>
      <c r="J5" s="878"/>
      <c r="K5" s="878"/>
      <c r="L5" s="878"/>
      <c r="M5" s="878"/>
      <c r="N5" s="879"/>
    </row>
    <row r="6" spans="1:26" ht="24.65" customHeight="1" x14ac:dyDescent="0.3">
      <c r="B6" s="845" t="s">
        <v>2600</v>
      </c>
      <c r="C6" s="845"/>
      <c r="D6" s="845"/>
      <c r="E6" s="845"/>
      <c r="F6" s="845"/>
      <c r="G6" s="845"/>
      <c r="H6" s="845"/>
      <c r="I6" s="845"/>
      <c r="J6" s="845"/>
      <c r="K6" s="845"/>
      <c r="L6" s="845"/>
      <c r="M6" s="845"/>
      <c r="N6" s="845"/>
    </row>
    <row r="7" spans="1:26" ht="5.15" customHeight="1" x14ac:dyDescent="0.3">
      <c r="B7" s="969"/>
      <c r="C7" s="969"/>
      <c r="D7" s="969"/>
      <c r="E7" s="969"/>
      <c r="F7" s="969"/>
      <c r="G7" s="969"/>
      <c r="H7" s="969"/>
      <c r="I7" s="969"/>
      <c r="J7" s="969"/>
      <c r="K7" s="969"/>
      <c r="L7" s="969"/>
      <c r="M7" s="969"/>
      <c r="N7" s="969"/>
    </row>
    <row r="8" spans="1:26" ht="93.75" customHeight="1" x14ac:dyDescent="0.3">
      <c r="B8" s="977" t="s">
        <v>2458</v>
      </c>
      <c r="C8" s="976"/>
      <c r="D8" s="976"/>
      <c r="E8" s="976"/>
      <c r="F8" s="976"/>
      <c r="G8" s="976"/>
      <c r="H8" s="976"/>
      <c r="I8" s="976"/>
      <c r="J8" s="976"/>
      <c r="K8" s="976"/>
      <c r="L8" s="976"/>
      <c r="M8" s="976"/>
      <c r="N8" s="976"/>
    </row>
    <row r="9" spans="1:26" ht="52.4" customHeight="1" x14ac:dyDescent="0.3">
      <c r="B9" s="966"/>
      <c r="C9" s="957"/>
      <c r="D9" s="957"/>
      <c r="E9" s="957"/>
      <c r="F9" s="957"/>
      <c r="G9" s="957"/>
      <c r="H9" s="957"/>
      <c r="I9" s="957"/>
      <c r="J9" s="957"/>
      <c r="K9" s="957"/>
      <c r="L9" s="957"/>
      <c r="M9" s="957"/>
      <c r="N9" s="957"/>
    </row>
    <row r="10" spans="1:26" s="236" customFormat="1" ht="16.5" x14ac:dyDescent="0.3">
      <c r="A10" s="526"/>
      <c r="B10" s="966"/>
      <c r="C10" s="957"/>
      <c r="D10" s="957"/>
      <c r="E10" s="957"/>
      <c r="F10" s="957"/>
      <c r="G10" s="957"/>
      <c r="H10" s="957"/>
      <c r="I10" s="957"/>
      <c r="J10" s="957"/>
      <c r="K10" s="957"/>
      <c r="L10" s="957"/>
      <c r="M10" s="957"/>
      <c r="N10" s="957"/>
      <c r="P10" s="526"/>
      <c r="Q10" s="526"/>
      <c r="R10" s="526"/>
      <c r="S10" s="526"/>
      <c r="T10" s="526"/>
      <c r="U10" s="526"/>
      <c r="V10" s="526"/>
      <c r="W10" s="526"/>
      <c r="X10" s="526"/>
      <c r="Y10" s="526"/>
      <c r="Z10" s="526"/>
    </row>
    <row r="11" spans="1:26" ht="25.4" customHeight="1" x14ac:dyDescent="0.3">
      <c r="B11" s="880" t="s">
        <v>2457</v>
      </c>
      <c r="C11" s="881"/>
      <c r="D11" s="881"/>
      <c r="E11" s="881"/>
      <c r="F11" s="881"/>
      <c r="G11" s="881"/>
      <c r="H11" s="881"/>
      <c r="I11" s="882"/>
      <c r="J11" s="627"/>
      <c r="K11" s="880" t="s">
        <v>2456</v>
      </c>
      <c r="L11" s="881"/>
      <c r="M11" s="881"/>
      <c r="N11" s="882"/>
    </row>
    <row r="12" spans="1:26" ht="3.65" customHeight="1" x14ac:dyDescent="0.3">
      <c r="B12" s="628"/>
      <c r="C12" s="629"/>
      <c r="D12" s="629"/>
      <c r="E12" s="629"/>
      <c r="F12" s="629"/>
      <c r="G12" s="629"/>
      <c r="H12" s="629"/>
      <c r="I12" s="630"/>
      <c r="J12" s="236"/>
      <c r="K12" s="628"/>
      <c r="L12" s="629"/>
      <c r="M12" s="629"/>
      <c r="N12" s="630"/>
    </row>
    <row r="13" spans="1:26" s="236" customFormat="1" ht="8.15" customHeight="1" x14ac:dyDescent="0.3">
      <c r="A13" s="526"/>
      <c r="B13" s="631"/>
      <c r="C13" s="632"/>
      <c r="D13" s="633"/>
      <c r="E13" s="632"/>
      <c r="F13" s="632"/>
      <c r="G13" s="632"/>
      <c r="H13" s="632"/>
      <c r="I13" s="621"/>
      <c r="J13" s="957"/>
      <c r="K13" s="631"/>
      <c r="L13" s="634"/>
      <c r="M13" s="632"/>
      <c r="N13" s="621"/>
      <c r="P13" s="526"/>
      <c r="Q13" s="526"/>
      <c r="R13" s="526"/>
      <c r="S13" s="526"/>
      <c r="T13" s="526"/>
      <c r="U13" s="526"/>
      <c r="V13" s="526"/>
      <c r="W13" s="526"/>
      <c r="X13" s="526"/>
      <c r="Y13" s="526"/>
      <c r="Z13" s="526"/>
    </row>
    <row r="14" spans="1:26" s="236" customFormat="1" ht="18" customHeight="1" x14ac:dyDescent="0.3">
      <c r="A14" s="526"/>
      <c r="B14" s="635"/>
      <c r="C14" s="883" t="s">
        <v>2417</v>
      </c>
      <c r="D14" s="884"/>
      <c r="E14" s="884"/>
      <c r="F14" s="885" t="s">
        <v>2418</v>
      </c>
      <c r="G14" s="886"/>
      <c r="H14" s="975"/>
      <c r="I14" s="618"/>
      <c r="J14" s="957"/>
      <c r="K14" s="636"/>
      <c r="L14" s="889" t="s">
        <v>2455</v>
      </c>
      <c r="M14" s="975"/>
      <c r="N14" s="618"/>
      <c r="P14" s="526"/>
      <c r="Q14" s="526"/>
      <c r="R14" s="526"/>
      <c r="S14" s="526"/>
      <c r="T14" s="526"/>
      <c r="U14" s="526"/>
      <c r="V14" s="526"/>
      <c r="W14" s="526"/>
      <c r="X14" s="526"/>
      <c r="Y14" s="526"/>
      <c r="Z14" s="526"/>
    </row>
    <row r="15" spans="1:26" s="236" customFormat="1" ht="15.75" customHeight="1" x14ac:dyDescent="0.3">
      <c r="A15" s="526"/>
      <c r="B15" s="637"/>
      <c r="C15" s="638"/>
      <c r="D15" s="773" t="s">
        <v>2419</v>
      </c>
      <c r="E15" s="639"/>
      <c r="F15" s="887">
        <v>0.24199999999999999</v>
      </c>
      <c r="G15" s="888"/>
      <c r="H15" s="974"/>
      <c r="I15" s="618"/>
      <c r="J15" s="957"/>
      <c r="K15" s="636"/>
      <c r="L15" s="890"/>
      <c r="M15" s="974"/>
      <c r="N15" s="618"/>
      <c r="P15" s="526"/>
      <c r="Q15" s="526"/>
      <c r="R15" s="526"/>
      <c r="S15" s="526"/>
      <c r="T15" s="526"/>
      <c r="U15" s="526"/>
      <c r="V15" s="526"/>
      <c r="W15" s="526"/>
      <c r="X15" s="526"/>
      <c r="Y15" s="526"/>
      <c r="Z15" s="526"/>
    </row>
    <row r="16" spans="1:26" s="236" customFormat="1" ht="15.75" customHeight="1" x14ac:dyDescent="0.3">
      <c r="A16" s="526"/>
      <c r="B16" s="637"/>
      <c r="C16" s="640"/>
      <c r="D16" s="773" t="s">
        <v>2421</v>
      </c>
      <c r="E16" s="773"/>
      <c r="F16" s="901">
        <v>0.18790000000000001</v>
      </c>
      <c r="G16" s="902"/>
      <c r="H16" s="974"/>
      <c r="I16" s="618"/>
      <c r="J16" s="957"/>
      <c r="K16" s="636"/>
      <c r="L16" s="913" t="s">
        <v>2454</v>
      </c>
      <c r="M16" s="974"/>
      <c r="N16" s="618"/>
      <c r="P16" s="526"/>
      <c r="Q16" s="526"/>
      <c r="R16" s="526"/>
      <c r="S16" s="526"/>
      <c r="T16" s="526"/>
      <c r="U16" s="526"/>
      <c r="V16" s="526"/>
      <c r="W16" s="526"/>
      <c r="X16" s="526"/>
      <c r="Y16" s="526"/>
      <c r="Z16" s="526"/>
    </row>
    <row r="17" spans="1:26" s="236" customFormat="1" ht="15.75" customHeight="1" x14ac:dyDescent="0.3">
      <c r="A17" s="526"/>
      <c r="B17" s="637"/>
      <c r="C17" s="640"/>
      <c r="D17" s="773" t="s">
        <v>2420</v>
      </c>
      <c r="E17" s="773"/>
      <c r="F17" s="901">
        <v>0.185</v>
      </c>
      <c r="G17" s="902"/>
      <c r="H17" s="974"/>
      <c r="I17" s="618"/>
      <c r="J17" s="957"/>
      <c r="K17" s="636"/>
      <c r="L17" s="914"/>
      <c r="M17" s="974"/>
      <c r="N17" s="618"/>
      <c r="P17" s="526"/>
      <c r="Q17" s="526"/>
      <c r="R17" s="526"/>
      <c r="S17" s="526"/>
      <c r="T17" s="526"/>
      <c r="U17" s="526"/>
      <c r="V17" s="526"/>
      <c r="W17" s="526"/>
      <c r="X17" s="526"/>
      <c r="Y17" s="526"/>
      <c r="Z17" s="526"/>
    </row>
    <row r="18" spans="1:26" s="236" customFormat="1" ht="21.75" customHeight="1" x14ac:dyDescent="0.3">
      <c r="A18" s="526"/>
      <c r="B18" s="637"/>
      <c r="C18" s="640"/>
      <c r="D18" s="773" t="s">
        <v>2422</v>
      </c>
      <c r="E18" s="773"/>
      <c r="F18" s="901">
        <v>0.1608</v>
      </c>
      <c r="G18" s="902"/>
      <c r="H18" s="974"/>
      <c r="I18" s="618"/>
      <c r="J18" s="957"/>
      <c r="K18" s="636"/>
      <c r="L18" s="668" t="s">
        <v>2453</v>
      </c>
      <c r="M18" s="974"/>
      <c r="N18" s="618"/>
      <c r="P18" s="526"/>
      <c r="Q18" s="526"/>
      <c r="R18" s="526"/>
      <c r="S18" s="526"/>
      <c r="T18" s="526"/>
      <c r="U18" s="526"/>
      <c r="V18" s="526"/>
      <c r="W18" s="526"/>
      <c r="X18" s="526"/>
      <c r="Y18" s="526"/>
      <c r="Z18" s="526"/>
    </row>
    <row r="19" spans="1:26" s="236" customFormat="1" ht="19.5" customHeight="1" x14ac:dyDescent="0.3">
      <c r="A19" s="526"/>
      <c r="B19" s="637"/>
      <c r="C19" s="640"/>
      <c r="D19" s="773" t="s">
        <v>2423</v>
      </c>
      <c r="E19" s="773"/>
      <c r="F19" s="901">
        <v>8.1199999999999994E-2</v>
      </c>
      <c r="G19" s="902"/>
      <c r="H19" s="974"/>
      <c r="I19" s="618"/>
      <c r="J19" s="957"/>
      <c r="K19" s="636"/>
      <c r="L19" s="667" t="s">
        <v>2452</v>
      </c>
      <c r="M19" s="974"/>
      <c r="N19" s="618"/>
      <c r="P19" s="526"/>
      <c r="Q19" s="526"/>
      <c r="R19" s="526"/>
      <c r="S19" s="526"/>
      <c r="T19" s="526"/>
      <c r="U19" s="526"/>
      <c r="V19" s="526"/>
      <c r="W19" s="526"/>
      <c r="X19" s="526"/>
      <c r="Y19" s="526"/>
      <c r="Z19" s="526"/>
    </row>
    <row r="20" spans="1:26" s="236" customFormat="1" ht="18.75" customHeight="1" x14ac:dyDescent="0.3">
      <c r="A20" s="526"/>
      <c r="B20" s="637"/>
      <c r="C20" s="640"/>
      <c r="D20" s="641" t="s">
        <v>2424</v>
      </c>
      <c r="E20" s="773"/>
      <c r="F20" s="901">
        <v>4.2999999999999997E-2</v>
      </c>
      <c r="G20" s="902"/>
      <c r="H20" s="974"/>
      <c r="I20" s="618"/>
      <c r="J20" s="957"/>
      <c r="K20" s="636"/>
      <c r="L20" s="666" t="s">
        <v>2451</v>
      </c>
      <c r="M20" s="974"/>
      <c r="N20" s="618"/>
      <c r="P20" s="526"/>
      <c r="Q20" s="526"/>
      <c r="R20" s="526"/>
      <c r="S20" s="526"/>
      <c r="T20" s="526"/>
      <c r="U20" s="526"/>
      <c r="V20" s="526"/>
      <c r="W20" s="526"/>
      <c r="X20" s="526"/>
      <c r="Y20" s="526"/>
      <c r="Z20" s="526"/>
    </row>
    <row r="21" spans="1:26" s="236" customFormat="1" ht="15.75" customHeight="1" x14ac:dyDescent="0.3">
      <c r="A21" s="526"/>
      <c r="B21" s="637"/>
      <c r="C21" s="640"/>
      <c r="D21" s="773" t="s">
        <v>2425</v>
      </c>
      <c r="E21" s="773"/>
      <c r="F21" s="901">
        <v>3.9E-2</v>
      </c>
      <c r="G21" s="902"/>
      <c r="H21" s="974"/>
      <c r="I21" s="618"/>
      <c r="J21" s="957"/>
      <c r="K21" s="636"/>
      <c r="L21" s="889" t="s">
        <v>2450</v>
      </c>
      <c r="M21" s="974"/>
      <c r="N21" s="618"/>
      <c r="P21" s="526"/>
      <c r="Q21" s="526"/>
      <c r="R21" s="526"/>
      <c r="S21" s="526"/>
      <c r="T21" s="526"/>
      <c r="U21" s="526"/>
      <c r="V21" s="526"/>
      <c r="W21" s="526"/>
      <c r="X21" s="526"/>
      <c r="Y21" s="526"/>
      <c r="Z21" s="526"/>
    </row>
    <row r="22" spans="1:26" s="236" customFormat="1" ht="15.75" customHeight="1" x14ac:dyDescent="0.3">
      <c r="A22" s="526"/>
      <c r="B22" s="637"/>
      <c r="C22" s="642"/>
      <c r="D22" s="892" t="s">
        <v>2426</v>
      </c>
      <c r="E22" s="893"/>
      <c r="F22" s="901">
        <v>3.6999999999999998E-2</v>
      </c>
      <c r="G22" s="902"/>
      <c r="H22" s="974"/>
      <c r="I22" s="618"/>
      <c r="J22" s="957"/>
      <c r="K22" s="636"/>
      <c r="L22" s="890"/>
      <c r="M22" s="974"/>
      <c r="N22" s="618"/>
      <c r="P22" s="526"/>
      <c r="Q22" s="526"/>
      <c r="R22" s="526"/>
      <c r="S22" s="526"/>
      <c r="T22" s="526"/>
      <c r="U22" s="526"/>
      <c r="V22" s="526"/>
      <c r="W22" s="526"/>
      <c r="X22" s="526"/>
      <c r="Y22" s="526"/>
      <c r="Z22" s="526"/>
    </row>
    <row r="23" spans="1:26" s="236" customFormat="1" ht="15.75" customHeight="1" x14ac:dyDescent="0.3">
      <c r="A23" s="526"/>
      <c r="B23" s="637"/>
      <c r="C23" s="642"/>
      <c r="D23" s="641" t="s">
        <v>2427</v>
      </c>
      <c r="E23" s="641"/>
      <c r="F23" s="901">
        <v>1.4999999999999999E-2</v>
      </c>
      <c r="G23" s="902"/>
      <c r="H23" s="974"/>
      <c r="I23" s="618"/>
      <c r="J23" s="957"/>
      <c r="K23" s="636"/>
      <c r="L23" s="915" t="s">
        <v>2449</v>
      </c>
      <c r="M23" s="974"/>
      <c r="N23" s="618"/>
      <c r="P23" s="526"/>
      <c r="Q23" s="526"/>
      <c r="R23" s="526"/>
      <c r="S23" s="526"/>
      <c r="T23" s="526"/>
      <c r="U23" s="526"/>
      <c r="V23" s="526"/>
      <c r="W23" s="526"/>
      <c r="X23" s="526"/>
      <c r="Y23" s="526"/>
      <c r="Z23" s="526"/>
    </row>
    <row r="24" spans="1:26" s="236" customFormat="1" ht="15.75" customHeight="1" x14ac:dyDescent="0.3">
      <c r="A24" s="526"/>
      <c r="B24" s="637"/>
      <c r="C24" s="643"/>
      <c r="D24" s="895" t="s">
        <v>2428</v>
      </c>
      <c r="E24" s="896"/>
      <c r="F24" s="897">
        <v>8.9999999999999993E-3</v>
      </c>
      <c r="G24" s="898"/>
      <c r="H24" s="974"/>
      <c r="I24" s="618"/>
      <c r="J24" s="957"/>
      <c r="K24" s="636"/>
      <c r="L24" s="916"/>
      <c r="M24" s="974"/>
      <c r="N24" s="618"/>
      <c r="P24" s="526"/>
      <c r="Q24" s="526"/>
      <c r="R24" s="526"/>
      <c r="S24" s="526"/>
      <c r="T24" s="526"/>
      <c r="U24" s="526"/>
      <c r="V24" s="526"/>
      <c r="W24" s="526"/>
      <c r="X24" s="526"/>
      <c r="Y24" s="526"/>
      <c r="Z24" s="526"/>
    </row>
    <row r="25" spans="1:26" s="236" customFormat="1" ht="10.4" customHeight="1" x14ac:dyDescent="0.3">
      <c r="A25" s="526"/>
      <c r="B25" s="644"/>
      <c r="C25" s="645"/>
      <c r="D25" s="645"/>
      <c r="E25" s="645"/>
      <c r="F25" s="645"/>
      <c r="G25" s="645"/>
      <c r="H25" s="645"/>
      <c r="I25" s="614"/>
      <c r="J25" s="957"/>
      <c r="K25" s="646"/>
      <c r="L25" s="645"/>
      <c r="M25" s="645"/>
      <c r="N25" s="614"/>
      <c r="P25" s="526"/>
      <c r="Q25" s="526"/>
      <c r="R25" s="526"/>
      <c r="S25" s="526"/>
      <c r="T25" s="526"/>
      <c r="U25" s="526"/>
      <c r="V25" s="526"/>
      <c r="W25" s="526"/>
      <c r="X25" s="526"/>
      <c r="Y25" s="526"/>
      <c r="Z25" s="526"/>
    </row>
    <row r="26" spans="1:26" s="236" customFormat="1" ht="11.15" customHeight="1" x14ac:dyDescent="0.3">
      <c r="A26" s="526"/>
      <c r="B26" s="966"/>
      <c r="C26" s="957"/>
      <c r="D26" s="957"/>
      <c r="E26" s="957"/>
      <c r="F26" s="957"/>
      <c r="G26" s="957"/>
      <c r="H26" s="957"/>
      <c r="I26" s="957"/>
      <c r="J26" s="957"/>
      <c r="K26" s="957"/>
      <c r="L26" s="957"/>
      <c r="M26" s="957"/>
      <c r="N26" s="957"/>
      <c r="P26" s="526"/>
      <c r="Q26" s="526"/>
      <c r="R26" s="526"/>
      <c r="S26" s="526"/>
      <c r="T26" s="526"/>
      <c r="U26" s="526"/>
      <c r="V26" s="526"/>
      <c r="W26" s="526"/>
      <c r="X26" s="526"/>
      <c r="Y26" s="526"/>
      <c r="Z26" s="526"/>
    </row>
    <row r="27" spans="1:26" ht="25.4" customHeight="1" x14ac:dyDescent="0.3">
      <c r="B27" s="899" t="s">
        <v>2429</v>
      </c>
      <c r="C27" s="971"/>
      <c r="D27" s="971"/>
      <c r="E27" s="971"/>
      <c r="F27" s="971"/>
      <c r="G27" s="971"/>
      <c r="H27" s="971"/>
      <c r="I27" s="971"/>
      <c r="J27" s="971"/>
      <c r="K27" s="971"/>
      <c r="L27" s="971"/>
      <c r="M27" s="971"/>
      <c r="N27" s="900"/>
    </row>
    <row r="28" spans="1:26" ht="3.65" customHeight="1" x14ac:dyDescent="0.3">
      <c r="B28" s="903"/>
      <c r="C28" s="973"/>
      <c r="D28" s="973"/>
      <c r="E28" s="973"/>
      <c r="F28" s="973"/>
      <c r="G28" s="973"/>
      <c r="H28" s="973"/>
      <c r="I28" s="973"/>
      <c r="J28" s="973"/>
      <c r="K28" s="973"/>
      <c r="L28" s="973"/>
      <c r="M28" s="973"/>
      <c r="N28" s="904"/>
    </row>
    <row r="29" spans="1:26" s="236" customFormat="1" ht="9.65" customHeight="1" x14ac:dyDescent="0.3">
      <c r="A29" s="526"/>
      <c r="B29" s="905" t="s">
        <v>2448</v>
      </c>
      <c r="C29" s="906"/>
      <c r="D29" s="906"/>
      <c r="E29" s="906"/>
      <c r="F29" s="906"/>
      <c r="G29" s="906"/>
      <c r="H29" s="906"/>
      <c r="I29" s="906"/>
      <c r="J29" s="906"/>
      <c r="K29" s="906"/>
      <c r="L29" s="906"/>
      <c r="M29" s="906"/>
      <c r="N29" s="907"/>
      <c r="P29" s="526"/>
      <c r="Q29" s="526"/>
      <c r="R29" s="526"/>
      <c r="S29" s="526"/>
      <c r="T29" s="526"/>
      <c r="U29" s="526"/>
      <c r="V29" s="526"/>
      <c r="W29" s="526"/>
      <c r="X29" s="526"/>
      <c r="Y29" s="526"/>
      <c r="Z29" s="526"/>
    </row>
    <row r="30" spans="1:26" s="236" customFormat="1" ht="54.65" customHeight="1" x14ac:dyDescent="0.3">
      <c r="A30" s="526"/>
      <c r="B30" s="908"/>
      <c r="C30" s="972"/>
      <c r="D30" s="972"/>
      <c r="E30" s="972"/>
      <c r="F30" s="972"/>
      <c r="G30" s="972"/>
      <c r="H30" s="972"/>
      <c r="I30" s="972"/>
      <c r="J30" s="972"/>
      <c r="K30" s="972"/>
      <c r="L30" s="972"/>
      <c r="M30" s="972"/>
      <c r="N30" s="909"/>
      <c r="P30" s="526"/>
      <c r="Q30" s="526"/>
      <c r="R30" s="526"/>
      <c r="S30" s="526"/>
      <c r="T30" s="526"/>
      <c r="U30" s="526"/>
      <c r="V30" s="526"/>
      <c r="W30" s="526"/>
      <c r="X30" s="526"/>
      <c r="Y30" s="526"/>
      <c r="Z30" s="526"/>
    </row>
    <row r="31" spans="1:26" s="236" customFormat="1" ht="54.65" customHeight="1" x14ac:dyDescent="0.3">
      <c r="A31" s="526"/>
      <c r="B31" s="908"/>
      <c r="C31" s="972"/>
      <c r="D31" s="972"/>
      <c r="E31" s="972"/>
      <c r="F31" s="972"/>
      <c r="G31" s="972"/>
      <c r="H31" s="972"/>
      <c r="I31" s="972"/>
      <c r="J31" s="972"/>
      <c r="K31" s="972"/>
      <c r="L31" s="972"/>
      <c r="M31" s="972"/>
      <c r="N31" s="909"/>
      <c r="P31" s="526"/>
      <c r="Q31" s="526"/>
      <c r="R31" s="526"/>
      <c r="S31" s="526"/>
      <c r="T31" s="526"/>
      <c r="U31" s="526"/>
      <c r="V31" s="526"/>
      <c r="W31" s="526"/>
      <c r="X31" s="526"/>
      <c r="Y31" s="526"/>
      <c r="Z31" s="526"/>
    </row>
    <row r="32" spans="1:26" s="236" customFormat="1" ht="54" customHeight="1" x14ac:dyDescent="0.3">
      <c r="A32" s="526"/>
      <c r="B32" s="908"/>
      <c r="C32" s="972"/>
      <c r="D32" s="972"/>
      <c r="E32" s="972"/>
      <c r="F32" s="972"/>
      <c r="G32" s="972"/>
      <c r="H32" s="972"/>
      <c r="I32" s="972"/>
      <c r="J32" s="972"/>
      <c r="K32" s="972"/>
      <c r="L32" s="972"/>
      <c r="M32" s="972"/>
      <c r="N32" s="909"/>
      <c r="P32" s="526"/>
      <c r="Q32" s="526"/>
      <c r="R32" s="526"/>
      <c r="S32" s="526"/>
      <c r="T32" s="526"/>
      <c r="U32" s="526"/>
      <c r="V32" s="526"/>
      <c r="W32" s="526"/>
      <c r="X32" s="526"/>
      <c r="Y32" s="526"/>
      <c r="Z32" s="526"/>
    </row>
    <row r="33" spans="1:26" s="236" customFormat="1" ht="78" customHeight="1" x14ac:dyDescent="0.3">
      <c r="A33" s="526"/>
      <c r="B33" s="910"/>
      <c r="C33" s="911"/>
      <c r="D33" s="911"/>
      <c r="E33" s="911"/>
      <c r="F33" s="911"/>
      <c r="G33" s="911"/>
      <c r="H33" s="911"/>
      <c r="I33" s="911"/>
      <c r="J33" s="911"/>
      <c r="K33" s="911"/>
      <c r="L33" s="911"/>
      <c r="M33" s="911"/>
      <c r="N33" s="912"/>
      <c r="P33" s="526"/>
      <c r="Q33" s="526"/>
      <c r="R33" s="526"/>
      <c r="S33" s="526"/>
      <c r="T33" s="526"/>
      <c r="U33" s="526"/>
      <c r="V33" s="526"/>
      <c r="W33" s="526"/>
      <c r="X33" s="526"/>
      <c r="Y33" s="526"/>
      <c r="Z33" s="526"/>
    </row>
    <row r="34" spans="1:26" ht="12" customHeight="1" x14ac:dyDescent="0.3">
      <c r="B34" s="966"/>
      <c r="C34" s="957"/>
      <c r="D34" s="957"/>
      <c r="E34" s="957"/>
      <c r="F34" s="957"/>
      <c r="G34" s="957"/>
      <c r="H34" s="957"/>
      <c r="I34" s="957"/>
      <c r="J34" s="957"/>
      <c r="K34" s="957"/>
      <c r="L34" s="957"/>
      <c r="M34" s="957"/>
      <c r="N34" s="957"/>
    </row>
    <row r="35" spans="1:26" ht="22.5" customHeight="1" x14ac:dyDescent="0.3">
      <c r="B35" s="899" t="s">
        <v>2447</v>
      </c>
      <c r="C35" s="971"/>
      <c r="D35" s="971"/>
      <c r="E35" s="971"/>
      <c r="F35" s="971"/>
      <c r="G35" s="971"/>
      <c r="H35" s="971"/>
      <c r="I35" s="971"/>
      <c r="J35" s="971"/>
      <c r="K35" s="971"/>
      <c r="L35" s="971"/>
      <c r="M35" s="971"/>
      <c r="N35" s="900"/>
    </row>
    <row r="36" spans="1:26" ht="3.65" customHeight="1" x14ac:dyDescent="0.3">
      <c r="B36" s="613"/>
      <c r="C36" s="612"/>
      <c r="D36" s="612"/>
      <c r="E36" s="612"/>
      <c r="F36" s="612"/>
      <c r="G36" s="612"/>
      <c r="H36" s="612"/>
      <c r="I36" s="612"/>
      <c r="J36" s="612"/>
      <c r="K36" s="612"/>
      <c r="L36" s="612"/>
      <c r="M36" s="612"/>
      <c r="N36" s="611"/>
    </row>
    <row r="37" spans="1:26" ht="12" customHeight="1" x14ac:dyDescent="0.3">
      <c r="B37" s="647"/>
      <c r="C37" s="665"/>
      <c r="D37" s="665"/>
      <c r="E37" s="665"/>
      <c r="F37" s="665"/>
      <c r="G37" s="665"/>
      <c r="H37" s="665"/>
      <c r="I37" s="665"/>
      <c r="J37" s="665"/>
      <c r="K37" s="665"/>
      <c r="L37" s="665"/>
      <c r="M37" s="665"/>
      <c r="N37" s="664"/>
    </row>
    <row r="38" spans="1:26" s="236" customFormat="1" ht="20.149999999999999" customHeight="1" x14ac:dyDescent="0.3">
      <c r="B38" s="648"/>
      <c r="C38" s="970"/>
      <c r="D38" s="970"/>
      <c r="E38" s="970"/>
      <c r="F38" s="970"/>
      <c r="G38" s="970"/>
      <c r="H38" s="970"/>
      <c r="I38" s="970"/>
      <c r="J38" s="970"/>
      <c r="K38" s="970"/>
      <c r="L38" s="970"/>
      <c r="M38" s="970"/>
      <c r="N38" s="663"/>
      <c r="P38" s="526"/>
      <c r="Q38" s="526"/>
      <c r="R38" s="526"/>
      <c r="S38" s="526"/>
      <c r="T38" s="526"/>
      <c r="U38" s="526"/>
      <c r="V38" s="526"/>
      <c r="W38" s="526"/>
    </row>
    <row r="39" spans="1:26" s="236" customFormat="1" ht="20.149999999999999" customHeight="1" x14ac:dyDescent="0.3">
      <c r="B39" s="648"/>
      <c r="C39" s="970"/>
      <c r="D39" s="970"/>
      <c r="E39" s="970"/>
      <c r="F39" s="970"/>
      <c r="G39" s="970"/>
      <c r="H39" s="970"/>
      <c r="I39" s="970"/>
      <c r="J39" s="970"/>
      <c r="K39" s="970"/>
      <c r="L39" s="970"/>
      <c r="M39" s="970"/>
      <c r="N39" s="663"/>
      <c r="P39" s="526"/>
      <c r="Q39" s="526"/>
      <c r="R39" s="526"/>
      <c r="S39" s="526"/>
      <c r="T39" s="526"/>
      <c r="U39" s="526"/>
      <c r="V39" s="526"/>
      <c r="W39" s="526"/>
    </row>
    <row r="40" spans="1:26" s="236" customFormat="1" ht="20.149999999999999" customHeight="1" x14ac:dyDescent="0.3">
      <c r="B40" s="648"/>
      <c r="C40" s="970"/>
      <c r="D40" s="970"/>
      <c r="E40" s="970"/>
      <c r="F40" s="970"/>
      <c r="G40" s="970"/>
      <c r="H40" s="970"/>
      <c r="I40" s="970"/>
      <c r="J40" s="970"/>
      <c r="K40" s="970"/>
      <c r="L40" s="970"/>
      <c r="M40" s="970"/>
      <c r="N40" s="663"/>
      <c r="P40" s="526"/>
      <c r="Q40" s="526"/>
      <c r="R40" s="526"/>
      <c r="S40" s="526"/>
      <c r="T40" s="526"/>
      <c r="U40" s="526"/>
      <c r="V40" s="526"/>
      <c r="W40" s="526"/>
    </row>
    <row r="41" spans="1:26" s="236" customFormat="1" ht="20.149999999999999" customHeight="1" x14ac:dyDescent="0.3">
      <c r="B41" s="648"/>
      <c r="C41" s="970"/>
      <c r="D41" s="970"/>
      <c r="E41" s="970"/>
      <c r="F41" s="970"/>
      <c r="G41" s="970"/>
      <c r="H41" s="970"/>
      <c r="I41" s="970"/>
      <c r="J41" s="970"/>
      <c r="K41" s="970"/>
      <c r="L41" s="970"/>
      <c r="M41" s="970"/>
      <c r="N41" s="663"/>
      <c r="P41" s="526"/>
      <c r="Q41" s="526"/>
      <c r="R41" s="526"/>
      <c r="S41" s="526"/>
      <c r="T41" s="526"/>
      <c r="U41" s="526"/>
      <c r="V41" s="526"/>
      <c r="W41" s="526"/>
    </row>
    <row r="42" spans="1:26" s="236" customFormat="1" ht="20.149999999999999" customHeight="1" x14ac:dyDescent="0.3">
      <c r="B42" s="648"/>
      <c r="C42" s="970"/>
      <c r="D42" s="970"/>
      <c r="E42" s="970"/>
      <c r="F42" s="970"/>
      <c r="G42" s="970"/>
      <c r="H42" s="970"/>
      <c r="I42" s="970"/>
      <c r="J42" s="970"/>
      <c r="K42" s="970"/>
      <c r="L42" s="970"/>
      <c r="M42" s="970"/>
      <c r="N42" s="663"/>
      <c r="P42" s="526"/>
      <c r="Q42" s="526"/>
      <c r="R42" s="526"/>
      <c r="S42" s="526"/>
      <c r="T42" s="526"/>
      <c r="U42" s="526"/>
      <c r="V42" s="526"/>
      <c r="W42" s="526"/>
    </row>
    <row r="43" spans="1:26" s="236" customFormat="1" ht="20.149999999999999" customHeight="1" x14ac:dyDescent="0.3">
      <c r="B43" s="648"/>
      <c r="C43" s="970"/>
      <c r="D43" s="970"/>
      <c r="E43" s="970"/>
      <c r="F43" s="970"/>
      <c r="G43" s="970"/>
      <c r="H43" s="970"/>
      <c r="I43" s="970"/>
      <c r="J43" s="970"/>
      <c r="K43" s="970"/>
      <c r="L43" s="970"/>
      <c r="M43" s="970"/>
      <c r="N43" s="663"/>
      <c r="P43" s="526"/>
      <c r="Q43" s="526"/>
      <c r="R43" s="526"/>
      <c r="S43" s="526"/>
      <c r="T43" s="526"/>
      <c r="U43" s="526"/>
      <c r="V43" s="526"/>
      <c r="W43" s="526"/>
    </row>
    <row r="44" spans="1:26" s="236" customFormat="1" ht="20.149999999999999" customHeight="1" x14ac:dyDescent="0.3">
      <c r="B44" s="648"/>
      <c r="C44" s="970"/>
      <c r="D44" s="970"/>
      <c r="E44" s="970"/>
      <c r="F44" s="970"/>
      <c r="G44" s="970"/>
      <c r="H44" s="970"/>
      <c r="I44" s="970"/>
      <c r="J44" s="970"/>
      <c r="K44" s="970"/>
      <c r="L44" s="970"/>
      <c r="M44" s="970"/>
      <c r="N44" s="663"/>
      <c r="P44" s="526"/>
      <c r="Q44" s="526"/>
      <c r="R44" s="526"/>
      <c r="S44" s="526"/>
      <c r="T44" s="526"/>
      <c r="U44" s="526"/>
      <c r="V44" s="526"/>
      <c r="W44" s="526"/>
    </row>
    <row r="45" spans="1:26" s="236" customFormat="1" ht="8.5" customHeight="1" x14ac:dyDescent="0.3">
      <c r="B45" s="649"/>
      <c r="C45" s="662"/>
      <c r="D45" s="662"/>
      <c r="E45" s="662"/>
      <c r="F45" s="662"/>
      <c r="G45" s="662"/>
      <c r="H45" s="662"/>
      <c r="I45" s="662"/>
      <c r="J45" s="662"/>
      <c r="K45" s="662"/>
      <c r="L45" s="662"/>
      <c r="M45" s="662"/>
      <c r="N45" s="661"/>
      <c r="P45" s="526"/>
      <c r="Q45" s="526"/>
      <c r="R45" s="526"/>
      <c r="S45" s="526"/>
      <c r="T45" s="526"/>
      <c r="U45" s="526"/>
      <c r="V45" s="526"/>
      <c r="W45" s="526"/>
    </row>
    <row r="46" spans="1:26" s="236" customFormat="1" ht="5.5" customHeight="1" x14ac:dyDescent="0.3">
      <c r="P46" s="526"/>
      <c r="Q46" s="526"/>
      <c r="R46" s="526"/>
      <c r="S46" s="526"/>
      <c r="T46" s="526"/>
      <c r="U46" s="526"/>
      <c r="V46" s="526"/>
      <c r="W46" s="526"/>
    </row>
    <row r="47" spans="1:26" s="236" customFormat="1" ht="20.149999999999999" customHeight="1" x14ac:dyDescent="0.3">
      <c r="B47" s="871" t="s">
        <v>2412</v>
      </c>
      <c r="C47" s="871"/>
      <c r="D47" s="871"/>
      <c r="E47" s="871"/>
      <c r="F47" s="871"/>
      <c r="G47" s="871"/>
      <c r="H47" s="871"/>
      <c r="I47" s="871"/>
      <c r="J47" s="871"/>
      <c r="K47" s="871"/>
      <c r="L47" s="871"/>
      <c r="M47" s="871"/>
      <c r="N47" s="772"/>
      <c r="P47" s="526"/>
      <c r="Q47" s="526"/>
      <c r="R47" s="526"/>
      <c r="S47" s="526"/>
      <c r="T47" s="526"/>
      <c r="U47" s="526"/>
      <c r="V47" s="526"/>
      <c r="W47" s="526"/>
    </row>
    <row r="48" spans="1:26" s="236" customFormat="1" ht="2.15" customHeight="1" x14ac:dyDescent="0.3">
      <c r="B48" s="772"/>
      <c r="C48" s="772"/>
      <c r="D48" s="772"/>
      <c r="E48" s="772"/>
      <c r="F48" s="772"/>
      <c r="G48" s="772"/>
      <c r="H48" s="772"/>
      <c r="I48" s="772"/>
      <c r="J48" s="772"/>
      <c r="K48" s="772"/>
      <c r="L48" s="772"/>
      <c r="M48" s="772"/>
      <c r="N48" s="772"/>
      <c r="P48" s="526"/>
      <c r="Q48" s="526"/>
      <c r="R48" s="526"/>
      <c r="S48" s="526"/>
      <c r="T48" s="526"/>
      <c r="U48" s="526"/>
      <c r="V48" s="526"/>
      <c r="W48" s="526"/>
    </row>
    <row r="49" spans="2:23" s="236" customFormat="1" ht="31.5" customHeight="1" x14ac:dyDescent="0.3">
      <c r="P49" s="526"/>
      <c r="Q49" s="526"/>
      <c r="R49" s="526"/>
      <c r="S49" s="526"/>
      <c r="T49" s="526"/>
      <c r="U49" s="526"/>
      <c r="V49" s="526"/>
      <c r="W49" s="526"/>
    </row>
    <row r="50" spans="2:23" s="236" customFormat="1" ht="31.5" customHeight="1" x14ac:dyDescent="0.3">
      <c r="P50" s="526"/>
      <c r="Q50" s="526"/>
      <c r="R50" s="526"/>
      <c r="S50" s="526"/>
      <c r="T50" s="526"/>
      <c r="U50" s="526"/>
      <c r="V50" s="526"/>
      <c r="W50" s="526"/>
    </row>
    <row r="51" spans="2:23" s="236" customFormat="1" ht="35.25" customHeight="1" x14ac:dyDescent="0.3">
      <c r="P51" s="526"/>
      <c r="Q51" s="526"/>
      <c r="R51" s="526"/>
      <c r="S51" s="526"/>
      <c r="T51" s="526"/>
      <c r="U51" s="526"/>
      <c r="V51" s="526"/>
      <c r="W51" s="526"/>
    </row>
    <row r="52" spans="2:23" s="236" customFormat="1" ht="35.25" customHeight="1" x14ac:dyDescent="0.3">
      <c r="P52" s="526"/>
      <c r="Q52" s="526"/>
      <c r="R52" s="526"/>
      <c r="S52" s="526"/>
      <c r="T52" s="526"/>
      <c r="U52" s="526"/>
      <c r="V52" s="526"/>
      <c r="W52" s="526"/>
    </row>
    <row r="53" spans="2:23" s="236" customFormat="1" ht="53.25" customHeight="1" x14ac:dyDescent="0.3">
      <c r="P53" s="526"/>
      <c r="Q53" s="526"/>
      <c r="R53" s="526"/>
      <c r="S53" s="526"/>
      <c r="T53" s="526"/>
      <c r="U53" s="526"/>
      <c r="V53" s="526"/>
      <c r="W53" s="526"/>
    </row>
    <row r="54" spans="2:23" s="236" customFormat="1" ht="53.25" customHeight="1" x14ac:dyDescent="0.3">
      <c r="P54" s="526"/>
      <c r="Q54" s="526"/>
      <c r="R54" s="526"/>
      <c r="S54" s="526"/>
      <c r="T54" s="526"/>
      <c r="U54" s="526"/>
      <c r="V54" s="526"/>
      <c r="W54" s="526"/>
    </row>
    <row r="55" spans="2:23" s="236" customFormat="1" ht="38.25" customHeight="1" x14ac:dyDescent="0.3">
      <c r="P55" s="526"/>
      <c r="Q55" s="526"/>
      <c r="R55" s="526"/>
      <c r="S55" s="526"/>
      <c r="T55" s="526"/>
      <c r="U55" s="526"/>
      <c r="V55" s="526"/>
      <c r="W55" s="526"/>
    </row>
    <row r="56" spans="2:23" s="236" customFormat="1" ht="20.25" customHeight="1" x14ac:dyDescent="0.3">
      <c r="B56" s="650" t="s">
        <v>2411</v>
      </c>
      <c r="C56" s="651"/>
      <c r="D56" s="651"/>
      <c r="E56" s="651"/>
      <c r="F56" s="651"/>
      <c r="G56" s="651"/>
      <c r="H56" s="651"/>
      <c r="I56" s="652"/>
      <c r="J56" s="652"/>
      <c r="K56" s="652"/>
      <c r="L56" s="652"/>
      <c r="M56" s="652"/>
      <c r="N56" s="651"/>
      <c r="P56" s="526"/>
      <c r="Q56" s="526"/>
      <c r="R56" s="526"/>
      <c r="S56" s="526"/>
      <c r="T56" s="526"/>
      <c r="U56" s="526"/>
      <c r="V56" s="526"/>
      <c r="W56" s="526"/>
    </row>
    <row r="57" spans="2:23" s="236" customFormat="1" ht="63.75" customHeight="1" x14ac:dyDescent="0.3">
      <c r="B57" s="894" t="s">
        <v>2446</v>
      </c>
      <c r="C57" s="894"/>
      <c r="D57" s="894"/>
      <c r="E57" s="894"/>
      <c r="F57" s="894"/>
      <c r="G57" s="894"/>
      <c r="H57" s="894"/>
      <c r="I57" s="894"/>
      <c r="J57" s="894"/>
      <c r="K57" s="894"/>
      <c r="L57" s="894"/>
      <c r="M57" s="894"/>
      <c r="N57" s="774"/>
      <c r="P57" s="526"/>
      <c r="Q57" s="526"/>
      <c r="R57" s="526"/>
      <c r="S57" s="526"/>
      <c r="T57" s="526"/>
      <c r="U57" s="526"/>
      <c r="V57" s="526"/>
      <c r="W57" s="526"/>
    </row>
    <row r="58" spans="2:23" s="236" customFormat="1" ht="66.75" customHeight="1" x14ac:dyDescent="0.3">
      <c r="B58" s="894" t="s">
        <v>2445</v>
      </c>
      <c r="C58" s="894"/>
      <c r="D58" s="894"/>
      <c r="E58" s="894"/>
      <c r="F58" s="894"/>
      <c r="G58" s="894"/>
      <c r="H58" s="894"/>
      <c r="I58" s="894"/>
      <c r="J58" s="894"/>
      <c r="K58" s="894"/>
      <c r="L58" s="894"/>
      <c r="M58" s="894"/>
      <c r="N58" s="894"/>
      <c r="P58" s="526"/>
      <c r="Q58" s="526"/>
      <c r="R58" s="526"/>
      <c r="S58" s="526"/>
      <c r="T58" s="526"/>
      <c r="U58" s="526"/>
      <c r="V58" s="526"/>
      <c r="W58" s="526"/>
    </row>
    <row r="59" spans="2:23" s="236" customFormat="1" ht="22" customHeight="1" x14ac:dyDescent="0.3">
      <c r="B59" s="894" t="s">
        <v>2444</v>
      </c>
      <c r="C59" s="894"/>
      <c r="D59" s="894"/>
      <c r="E59" s="894"/>
      <c r="F59" s="894"/>
      <c r="G59" s="894"/>
      <c r="H59" s="894"/>
      <c r="I59" s="894"/>
      <c r="J59" s="894"/>
      <c r="K59" s="894"/>
      <c r="L59" s="894"/>
      <c r="M59" s="894"/>
      <c r="N59" s="774"/>
      <c r="P59" s="526"/>
      <c r="Q59" s="526"/>
      <c r="R59" s="526"/>
      <c r="S59" s="526"/>
      <c r="T59" s="526"/>
      <c r="U59" s="526"/>
      <c r="V59" s="526"/>
      <c r="W59" s="526"/>
    </row>
    <row r="60" spans="2:23" ht="63" customHeight="1" x14ac:dyDescent="0.3">
      <c r="B60" s="894" t="s">
        <v>2443</v>
      </c>
      <c r="C60" s="894"/>
      <c r="D60" s="894"/>
      <c r="E60" s="894"/>
      <c r="F60" s="894"/>
      <c r="G60" s="894"/>
      <c r="H60" s="894"/>
      <c r="I60" s="894"/>
      <c r="J60" s="894"/>
      <c r="K60" s="894"/>
      <c r="L60" s="894"/>
      <c r="M60" s="894"/>
      <c r="N60" s="894"/>
      <c r="O60" s="526"/>
    </row>
    <row r="61" spans="2:23" ht="41.5" customHeight="1" x14ac:dyDescent="0.3">
      <c r="B61" s="891" t="s">
        <v>2442</v>
      </c>
      <c r="C61" s="891"/>
      <c r="D61" s="891"/>
      <c r="E61" s="891"/>
      <c r="F61" s="891"/>
      <c r="G61" s="891"/>
      <c r="H61" s="891"/>
      <c r="I61" s="891"/>
      <c r="J61" s="891"/>
      <c r="K61" s="891"/>
      <c r="L61" s="891"/>
      <c r="M61" s="891"/>
      <c r="N61" s="660"/>
      <c r="O61" s="526"/>
    </row>
    <row r="62" spans="2:23" ht="23.25" customHeight="1" x14ac:dyDescent="0.3">
      <c r="B62" s="891" t="s">
        <v>2441</v>
      </c>
      <c r="C62" s="891"/>
      <c r="D62" s="891"/>
      <c r="E62" s="891"/>
      <c r="F62" s="891"/>
      <c r="G62" s="891"/>
      <c r="H62" s="891"/>
      <c r="I62" s="891"/>
      <c r="J62" s="891"/>
      <c r="K62" s="891"/>
      <c r="L62" s="891"/>
      <c r="M62" s="891"/>
      <c r="N62" s="660"/>
      <c r="O62" s="526"/>
    </row>
    <row r="100" spans="9:26" ht="18" customHeight="1" x14ac:dyDescent="0.3">
      <c r="I100" s="526"/>
      <c r="J100" s="526"/>
      <c r="K100" s="526"/>
      <c r="L100" s="526"/>
      <c r="M100" s="526"/>
      <c r="O100" s="526"/>
      <c r="V100" s="526" t="s">
        <v>180</v>
      </c>
      <c r="W100" s="526" t="str">
        <f>V100&amp;": "&amp;TEXT(X100,"$0.00")&amp;" Billion"</f>
        <v>AMI: $7.07 Billion</v>
      </c>
      <c r="X100" s="653">
        <v>7.0697728299999998</v>
      </c>
      <c r="Y100" s="654" t="str">
        <f>TEXT(X100,"$0.00")&amp;" Billion"</f>
        <v>$7.07 Billion</v>
      </c>
      <c r="Z100" s="655">
        <f>SUM(X100:X102)</f>
        <v>26.028357867000004</v>
      </c>
    </row>
    <row r="101" spans="9:26" ht="18" customHeight="1" x14ac:dyDescent="0.3">
      <c r="I101" s="526"/>
      <c r="J101" s="526"/>
      <c r="K101" s="526"/>
      <c r="L101" s="526"/>
      <c r="M101" s="526"/>
      <c r="O101" s="526"/>
      <c r="V101" s="526" t="s">
        <v>2402</v>
      </c>
      <c r="W101" s="526" t="str">
        <f>V101&amp;": "&amp;TEXT(X101,"$0.00")&amp;" Billion"</f>
        <v>Heart Failure: $10.41 Billion</v>
      </c>
      <c r="X101" s="653">
        <v>10.40684517</v>
      </c>
      <c r="Y101" s="654" t="str">
        <f>TEXT(X101,"$0.00")&amp;" Billion"</f>
        <v>$10.41 Billion</v>
      </c>
      <c r="Z101" s="655">
        <f>SUM(X103:X104)</f>
        <v>20.179439729000002</v>
      </c>
    </row>
    <row r="102" spans="9:26" ht="18" customHeight="1" x14ac:dyDescent="0.3">
      <c r="I102" s="526"/>
      <c r="J102" s="526"/>
      <c r="K102" s="526"/>
      <c r="L102" s="526"/>
      <c r="M102" s="526"/>
      <c r="O102" s="526"/>
      <c r="V102" s="526" t="s">
        <v>2401</v>
      </c>
      <c r="W102" s="526" t="str">
        <f>V102&amp;": "&amp;TEXT(X102,"$0.00")&amp;" Billion"</f>
        <v>Pneumonia: $8.55 Billion</v>
      </c>
      <c r="X102" s="653">
        <v>8.5517398670000002</v>
      </c>
      <c r="Y102" s="654" t="str">
        <f>TEXT(X102,"$0.00")&amp;" Billion"</f>
        <v>$8.55 Billion</v>
      </c>
      <c r="Z102" s="526">
        <f>Z101/Z100</f>
        <v>0.77528670199300054</v>
      </c>
    </row>
    <row r="103" spans="9:26" ht="18" customHeight="1" x14ac:dyDescent="0.3">
      <c r="I103" s="526"/>
      <c r="J103" s="526"/>
      <c r="K103" s="526"/>
      <c r="L103" s="526"/>
      <c r="M103" s="526"/>
      <c r="O103" s="526"/>
      <c r="V103" s="526" t="s">
        <v>2400</v>
      </c>
      <c r="W103" s="526" t="str">
        <f>V103&amp;": "&amp;TEXT(X103,"$0.00")&amp;" Billion"</f>
        <v>COPD: $8.01 Billion</v>
      </c>
      <c r="X103" s="653">
        <v>8.0056159050000009</v>
      </c>
      <c r="Y103" s="654" t="str">
        <f>TEXT(X103,"$0.00")&amp;" Billion"</f>
        <v>$8.01 Billion</v>
      </c>
    </row>
    <row r="104" spans="9:26" ht="18" customHeight="1" x14ac:dyDescent="0.3">
      <c r="I104" s="526"/>
      <c r="J104" s="526"/>
      <c r="K104" s="526"/>
      <c r="L104" s="526"/>
      <c r="M104" s="526"/>
      <c r="O104" s="526"/>
      <c r="V104" s="526" t="s">
        <v>2399</v>
      </c>
      <c r="W104" s="526" t="str">
        <f>V104&amp;": "&amp;TEXT(X104,"$0.00")&amp;" Billion"</f>
        <v>THA/TKA: $12.17 Billion</v>
      </c>
      <c r="X104" s="653">
        <v>12.173823823999999</v>
      </c>
      <c r="Y104" s="654" t="str">
        <f>TEXT(X104,"$0.00")&amp;" Billion"</f>
        <v>$12.17 Billion</v>
      </c>
    </row>
    <row r="105" spans="9:26" x14ac:dyDescent="0.3">
      <c r="V105" s="526" t="s">
        <v>2398</v>
      </c>
      <c r="W105" s="526" t="str">
        <f>V105&amp;": "&amp;TEXT(X105,"$0.00")&amp;" Billion"</f>
        <v>CABG: $4.63 Billion</v>
      </c>
      <c r="X105" s="653">
        <f>Z105/1000000000</f>
        <v>4.6297288940000003</v>
      </c>
      <c r="Y105" s="654" t="str">
        <f>TEXT(X105,"$0.00")&amp;" Billion"</f>
        <v>$4.63 Billion</v>
      </c>
      <c r="Z105" s="526">
        <v>4629728894</v>
      </c>
    </row>
    <row r="106" spans="9:26" ht="28" x14ac:dyDescent="0.3">
      <c r="X106" s="655">
        <f>SUM(X100:X102)</f>
        <v>26.028357867000004</v>
      </c>
      <c r="Y106" s="526" t="str">
        <f>TEXT(X106,"$0.00")&amp;" Billion"</f>
        <v>$26.03 Billion</v>
      </c>
    </row>
    <row r="107" spans="9:26" ht="28" x14ac:dyDescent="0.3">
      <c r="X107" s="526">
        <f>SUM(X103:X104)/X106</f>
        <v>0.77528670199300054</v>
      </c>
      <c r="Y107" s="526" t="str">
        <f>TEXT(X107,"$0.00")&amp;" Billion"</f>
        <v>$0.78 Billion</v>
      </c>
    </row>
  </sheetData>
  <mergeCells count="36">
    <mergeCell ref="B11:I11"/>
    <mergeCell ref="K11:N11"/>
    <mergeCell ref="C14:E14"/>
    <mergeCell ref="F14:G14"/>
    <mergeCell ref="F15:G15"/>
    <mergeCell ref="L14:L15"/>
    <mergeCell ref="F23:G23"/>
    <mergeCell ref="B59:M59"/>
    <mergeCell ref="B27:N27"/>
    <mergeCell ref="B28:N28"/>
    <mergeCell ref="B29:N33"/>
    <mergeCell ref="A1:B1"/>
    <mergeCell ref="B4:N4"/>
    <mergeCell ref="B5:N5"/>
    <mergeCell ref="B6:N6"/>
    <mergeCell ref="B8:N8"/>
    <mergeCell ref="B62:M62"/>
    <mergeCell ref="D22:E22"/>
    <mergeCell ref="B61:M61"/>
    <mergeCell ref="B60:N60"/>
    <mergeCell ref="B58:N58"/>
    <mergeCell ref="D24:E24"/>
    <mergeCell ref="B57:M57"/>
    <mergeCell ref="B47:M47"/>
    <mergeCell ref="F24:G24"/>
    <mergeCell ref="B35:N35"/>
    <mergeCell ref="L16:L17"/>
    <mergeCell ref="L21:L22"/>
    <mergeCell ref="L23:L24"/>
    <mergeCell ref="F16:G16"/>
    <mergeCell ref="F17:G17"/>
    <mergeCell ref="F18:G18"/>
    <mergeCell ref="F19:G19"/>
    <mergeCell ref="F20:G20"/>
    <mergeCell ref="F21:G21"/>
    <mergeCell ref="F22:G22"/>
  </mergeCells>
  <printOptions horizontalCentered="1"/>
  <pageMargins left="0.5" right="0.5" top="0.5" bottom="0.5" header="0.3" footer="0.3"/>
  <pageSetup scale="47" orientation="portrait" r:id="rId1"/>
  <headerFooter>
    <oddFooter>&amp;C&amp;10&amp;P of &amp;N&amp;RThe California Hospital Association</oddFooter>
  </headerFooter>
  <rowBreaks count="1" manualBreakCount="1">
    <brk id="64" max="16383" man="1"/>
  </rowBreaks>
  <colBreaks count="1" manualBreakCount="1">
    <brk id="8" max="1048575" man="1"/>
  </col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42"/>
  <sheetViews>
    <sheetView zoomScaleNormal="100" workbookViewId="0">
      <pane xSplit="1" ySplit="1" topLeftCell="B68" activePane="bottomRight" state="frozen"/>
      <selection pane="topRight" activeCell="B1" sqref="B1"/>
      <selection pane="bottomLeft" activeCell="A2" sqref="A2"/>
      <selection pane="bottomRight" activeCell="D13" sqref="D13"/>
    </sheetView>
  </sheetViews>
  <sheetFormatPr defaultColWidth="9" defaultRowHeight="13" x14ac:dyDescent="0.3"/>
  <cols>
    <col min="1" max="1" width="9.08203125" style="24" customWidth="1"/>
    <col min="2" max="2" width="9.58203125" style="21" customWidth="1"/>
    <col min="3" max="3" width="49.08203125" style="31" customWidth="1"/>
    <col min="4" max="4" width="16.25" style="3" customWidth="1"/>
    <col min="5" max="5" width="8.33203125" style="5" customWidth="1"/>
    <col min="6" max="6" width="7.75" style="5" customWidth="1"/>
    <col min="7" max="7" width="9" style="5" customWidth="1"/>
    <col min="8" max="8" width="7.33203125" style="5" customWidth="1"/>
    <col min="9" max="9" width="8" style="5" customWidth="1"/>
    <col min="10" max="10" width="7.08203125" style="5" customWidth="1"/>
    <col min="11" max="11" width="6.75" style="5" customWidth="1"/>
    <col min="12" max="12" width="7" style="5" customWidth="1"/>
    <col min="13" max="16384" width="9" style="5"/>
  </cols>
  <sheetData>
    <row r="1" spans="1:14" s="38" customFormat="1" ht="52" x14ac:dyDescent="0.3">
      <c r="A1" s="39" t="s">
        <v>0</v>
      </c>
      <c r="B1" s="40" t="s">
        <v>1</v>
      </c>
      <c r="C1" s="40" t="s">
        <v>2</v>
      </c>
      <c r="D1" s="41" t="s">
        <v>353</v>
      </c>
      <c r="E1" s="37" t="s">
        <v>3</v>
      </c>
      <c r="F1" s="37" t="s">
        <v>4</v>
      </c>
      <c r="G1" s="37" t="s">
        <v>8</v>
      </c>
      <c r="H1" s="37" t="s">
        <v>5</v>
      </c>
      <c r="I1" s="37" t="s">
        <v>6</v>
      </c>
      <c r="J1" s="37" t="s">
        <v>7</v>
      </c>
      <c r="K1" s="37" t="s">
        <v>9</v>
      </c>
      <c r="L1" s="37" t="s">
        <v>10</v>
      </c>
      <c r="M1" s="37"/>
      <c r="N1" s="37"/>
    </row>
    <row r="2" spans="1:14" ht="39" x14ac:dyDescent="0.3">
      <c r="A2" s="90" t="s">
        <v>82</v>
      </c>
      <c r="B2" s="87" t="s">
        <v>54</v>
      </c>
      <c r="C2" s="84" t="s">
        <v>253</v>
      </c>
      <c r="D2" s="88" t="s">
        <v>89</v>
      </c>
      <c r="E2" s="85" t="s">
        <v>12</v>
      </c>
      <c r="F2" s="4"/>
      <c r="G2" s="4"/>
      <c r="H2" s="4"/>
      <c r="I2" s="4"/>
      <c r="J2" s="4"/>
      <c r="K2" s="4"/>
      <c r="L2" s="4"/>
      <c r="M2" s="4"/>
      <c r="N2" s="4"/>
    </row>
    <row r="3" spans="1:14" ht="39" x14ac:dyDescent="0.3">
      <c r="A3" s="90" t="s">
        <v>83</v>
      </c>
      <c r="B3" s="87" t="s">
        <v>55</v>
      </c>
      <c r="C3" s="84" t="s">
        <v>254</v>
      </c>
      <c r="D3" s="88" t="s">
        <v>89</v>
      </c>
      <c r="E3" s="85" t="s">
        <v>12</v>
      </c>
      <c r="F3" s="4"/>
      <c r="G3" s="4"/>
      <c r="H3" s="4"/>
      <c r="I3" s="4"/>
      <c r="J3" s="4"/>
      <c r="K3" s="4"/>
      <c r="L3" s="4"/>
      <c r="M3" s="4"/>
      <c r="N3" s="4"/>
    </row>
    <row r="4" spans="1:14" ht="145.5" customHeight="1" x14ac:dyDescent="0.3">
      <c r="A4" s="90" t="s">
        <v>85</v>
      </c>
      <c r="B4" s="87" t="s">
        <v>56</v>
      </c>
      <c r="C4" s="82" t="s">
        <v>280</v>
      </c>
      <c r="D4" s="88" t="s">
        <v>89</v>
      </c>
      <c r="E4" s="85" t="s">
        <v>12</v>
      </c>
      <c r="F4" s="4"/>
      <c r="G4" s="4"/>
      <c r="H4" s="4"/>
      <c r="I4" s="4"/>
      <c r="J4" s="4"/>
      <c r="K4" s="4"/>
      <c r="L4" s="4"/>
      <c r="M4" s="4"/>
      <c r="N4" s="4"/>
    </row>
    <row r="5" spans="1:14" ht="22.5" customHeight="1" x14ac:dyDescent="0.3">
      <c r="A5" s="91" t="s">
        <v>88</v>
      </c>
      <c r="B5" s="87" t="s">
        <v>58</v>
      </c>
      <c r="C5" s="84" t="s">
        <v>255</v>
      </c>
      <c r="D5" s="88"/>
      <c r="E5" s="85" t="s">
        <v>12</v>
      </c>
      <c r="F5" s="4"/>
      <c r="G5" s="4"/>
      <c r="H5" s="4"/>
      <c r="I5" s="4"/>
      <c r="J5" s="4"/>
      <c r="K5" s="4"/>
      <c r="L5" s="4"/>
      <c r="M5" s="4"/>
      <c r="N5" s="4"/>
    </row>
    <row r="6" spans="1:14" ht="52.5" customHeight="1" x14ac:dyDescent="0.3">
      <c r="A6" s="90" t="s">
        <v>84</v>
      </c>
      <c r="B6" s="87" t="s">
        <v>59</v>
      </c>
      <c r="C6" s="84" t="s">
        <v>256</v>
      </c>
      <c r="D6" s="88" t="s">
        <v>89</v>
      </c>
      <c r="E6" s="85" t="s">
        <v>12</v>
      </c>
      <c r="F6" s="4"/>
      <c r="G6" s="4"/>
      <c r="H6" s="4"/>
      <c r="I6" s="4"/>
      <c r="J6" s="4"/>
      <c r="K6" s="4"/>
      <c r="L6" s="4"/>
      <c r="M6" s="4"/>
      <c r="N6" s="4"/>
    </row>
    <row r="7" spans="1:14" ht="73.5" customHeight="1" x14ac:dyDescent="0.3">
      <c r="A7" s="90" t="s">
        <v>86</v>
      </c>
      <c r="B7" s="87" t="s">
        <v>60</v>
      </c>
      <c r="C7" s="84" t="s">
        <v>281</v>
      </c>
      <c r="D7" s="88" t="s">
        <v>89</v>
      </c>
      <c r="E7" s="85" t="s">
        <v>12</v>
      </c>
      <c r="F7" s="4"/>
      <c r="G7" s="4"/>
      <c r="H7" s="4"/>
      <c r="I7" s="4"/>
      <c r="J7" s="4"/>
      <c r="K7" s="4"/>
      <c r="L7" s="4"/>
      <c r="M7" s="4"/>
      <c r="N7" s="4"/>
    </row>
    <row r="8" spans="1:14" ht="66.75" customHeight="1" x14ac:dyDescent="0.3">
      <c r="A8" s="90" t="s">
        <v>87</v>
      </c>
      <c r="B8" s="87" t="s">
        <v>61</v>
      </c>
      <c r="C8" s="84" t="s">
        <v>282</v>
      </c>
      <c r="D8" s="88" t="s">
        <v>89</v>
      </c>
      <c r="E8" s="85" t="s">
        <v>12</v>
      </c>
      <c r="F8" s="4"/>
      <c r="G8" s="4"/>
      <c r="H8" s="4"/>
      <c r="I8" s="4"/>
      <c r="J8" s="4"/>
      <c r="K8" s="4"/>
      <c r="L8" s="4"/>
      <c r="M8" s="4"/>
      <c r="N8" s="4"/>
    </row>
    <row r="9" spans="1:14" ht="78" x14ac:dyDescent="0.3">
      <c r="A9" s="90" t="s">
        <v>90</v>
      </c>
      <c r="B9" s="87" t="s">
        <v>62</v>
      </c>
      <c r="C9" s="82" t="s">
        <v>283</v>
      </c>
      <c r="D9" s="88" t="s">
        <v>89</v>
      </c>
      <c r="E9" s="85" t="s">
        <v>12</v>
      </c>
      <c r="F9" s="4"/>
      <c r="G9" s="4"/>
      <c r="H9" s="4"/>
      <c r="I9" s="4"/>
      <c r="J9" s="4"/>
      <c r="K9" s="4"/>
      <c r="L9" s="4"/>
      <c r="M9" s="4"/>
      <c r="N9" s="4"/>
    </row>
    <row r="10" spans="1:14" ht="52" x14ac:dyDescent="0.3">
      <c r="A10" s="90" t="s">
        <v>91</v>
      </c>
      <c r="B10" s="87" t="s">
        <v>63</v>
      </c>
      <c r="C10" s="82" t="s">
        <v>257</v>
      </c>
      <c r="D10" s="88" t="s">
        <v>89</v>
      </c>
      <c r="E10" s="85" t="s">
        <v>12</v>
      </c>
      <c r="F10" s="4"/>
      <c r="G10" s="4"/>
      <c r="H10" s="4"/>
      <c r="I10" s="4"/>
      <c r="J10" s="4"/>
      <c r="K10" s="4"/>
      <c r="L10" s="4"/>
      <c r="M10" s="4"/>
      <c r="N10" s="4"/>
    </row>
    <row r="11" spans="1:14" ht="129.75" customHeight="1" x14ac:dyDescent="0.3">
      <c r="A11" s="90" t="s">
        <v>85</v>
      </c>
      <c r="B11" s="87" t="s">
        <v>64</v>
      </c>
      <c r="C11" s="84" t="s">
        <v>258</v>
      </c>
      <c r="D11" s="88" t="s">
        <v>89</v>
      </c>
      <c r="E11" s="85" t="s">
        <v>12</v>
      </c>
      <c r="F11" s="4"/>
      <c r="G11" s="4"/>
      <c r="H11" s="4"/>
      <c r="I11" s="4"/>
      <c r="J11" s="4"/>
      <c r="K11" s="4"/>
      <c r="L11" s="4"/>
      <c r="M11" s="4"/>
      <c r="N11" s="4"/>
    </row>
    <row r="12" spans="1:14" ht="15.5" x14ac:dyDescent="0.3">
      <c r="A12" s="81" t="s">
        <v>88</v>
      </c>
      <c r="B12" s="87" t="s">
        <v>65</v>
      </c>
      <c r="C12" s="84" t="s">
        <v>354</v>
      </c>
      <c r="D12" s="88" t="s">
        <v>88</v>
      </c>
      <c r="E12" s="85" t="s">
        <v>12</v>
      </c>
      <c r="F12" s="4"/>
      <c r="G12" s="4"/>
      <c r="H12" s="4"/>
      <c r="I12" s="4"/>
      <c r="J12" s="4"/>
      <c r="K12" s="4"/>
      <c r="L12" s="4"/>
      <c r="M12" s="4"/>
      <c r="N12" s="4"/>
    </row>
    <row r="13" spans="1:14" ht="48" customHeight="1" x14ac:dyDescent="0.3">
      <c r="A13" s="27" t="s">
        <v>92</v>
      </c>
      <c r="B13" s="21" t="s">
        <v>66</v>
      </c>
      <c r="C13" s="32" t="s">
        <v>259</v>
      </c>
      <c r="D13" s="7" t="s">
        <v>174</v>
      </c>
      <c r="E13" s="6" t="s">
        <v>12</v>
      </c>
      <c r="F13" s="4"/>
      <c r="G13" s="4"/>
      <c r="H13" s="4"/>
      <c r="I13" s="4"/>
      <c r="J13" s="4"/>
      <c r="K13" s="4"/>
      <c r="L13" s="4"/>
      <c r="M13" s="4"/>
      <c r="N13" s="4"/>
    </row>
    <row r="14" spans="1:14" ht="60.75" customHeight="1" x14ac:dyDescent="0.3">
      <c r="A14" s="90" t="s">
        <v>93</v>
      </c>
      <c r="B14" s="87" t="s">
        <v>67</v>
      </c>
      <c r="C14" s="82" t="s">
        <v>260</v>
      </c>
      <c r="D14" s="92" t="s">
        <v>174</v>
      </c>
      <c r="E14" s="85" t="s">
        <v>12</v>
      </c>
      <c r="F14" s="4"/>
      <c r="G14" s="4"/>
      <c r="H14" s="4"/>
      <c r="I14" s="4"/>
      <c r="J14" s="4"/>
      <c r="K14" s="4"/>
      <c r="L14" s="4"/>
      <c r="M14" s="4"/>
      <c r="N14" s="4"/>
    </row>
    <row r="15" spans="1:14" ht="15.5" x14ac:dyDescent="0.3">
      <c r="A15" s="81" t="s">
        <v>88</v>
      </c>
      <c r="B15" s="87" t="s">
        <v>68</v>
      </c>
      <c r="C15" s="82" t="s">
        <v>57</v>
      </c>
      <c r="D15" s="83"/>
      <c r="E15" s="85" t="s">
        <v>12</v>
      </c>
      <c r="F15" s="4"/>
      <c r="G15" s="4"/>
      <c r="H15" s="4"/>
      <c r="I15" s="4"/>
      <c r="J15" s="4"/>
      <c r="K15" s="4"/>
      <c r="L15" s="4"/>
      <c r="M15" s="4"/>
      <c r="N15" s="4"/>
    </row>
    <row r="16" spans="1:14" ht="57.75" customHeight="1" x14ac:dyDescent="0.3">
      <c r="A16" s="90" t="s">
        <v>94</v>
      </c>
      <c r="B16" s="87" t="s">
        <v>70</v>
      </c>
      <c r="C16" s="82" t="s">
        <v>261</v>
      </c>
      <c r="D16" s="83" t="s">
        <v>175</v>
      </c>
      <c r="E16" s="85" t="s">
        <v>12</v>
      </c>
      <c r="F16" s="4"/>
      <c r="G16" s="4"/>
      <c r="H16" s="4"/>
      <c r="I16" s="4"/>
      <c r="J16" s="4"/>
      <c r="K16" s="4"/>
      <c r="L16" s="4"/>
      <c r="M16" s="4"/>
      <c r="N16" s="4"/>
    </row>
    <row r="17" spans="1:14" ht="46.5" customHeight="1" x14ac:dyDescent="0.3">
      <c r="A17" s="81" t="s">
        <v>333</v>
      </c>
      <c r="B17" s="87" t="s">
        <v>69</v>
      </c>
      <c r="C17" s="82" t="s">
        <v>334</v>
      </c>
      <c r="D17" s="83" t="s">
        <v>335</v>
      </c>
      <c r="E17" s="85" t="s">
        <v>12</v>
      </c>
      <c r="F17" s="4"/>
      <c r="G17" s="4"/>
      <c r="H17" s="4"/>
      <c r="I17" s="4"/>
      <c r="J17" s="4"/>
      <c r="K17" s="4"/>
      <c r="L17" s="4"/>
      <c r="M17" s="4"/>
      <c r="N17" s="4"/>
    </row>
    <row r="18" spans="1:14" ht="62.25" customHeight="1" x14ac:dyDescent="0.3">
      <c r="A18" s="27" t="s">
        <v>95</v>
      </c>
      <c r="B18" s="21" t="s">
        <v>71</v>
      </c>
      <c r="C18" s="32" t="s">
        <v>262</v>
      </c>
      <c r="D18" s="29" t="s">
        <v>174</v>
      </c>
      <c r="E18" s="6" t="s">
        <v>12</v>
      </c>
      <c r="F18" s="4"/>
      <c r="G18" s="4"/>
      <c r="H18" s="4"/>
      <c r="I18" s="4"/>
      <c r="J18" s="4"/>
      <c r="K18" s="4"/>
      <c r="L18" s="4"/>
      <c r="M18" s="4"/>
      <c r="N18" s="4"/>
    </row>
    <row r="19" spans="1:14" ht="111" customHeight="1" x14ac:dyDescent="0.3">
      <c r="A19" s="90" t="s">
        <v>96</v>
      </c>
      <c r="B19" s="87" t="s">
        <v>72</v>
      </c>
      <c r="C19" s="82" t="s">
        <v>263</v>
      </c>
      <c r="D19" s="83" t="s">
        <v>176</v>
      </c>
      <c r="E19" s="85" t="s">
        <v>12</v>
      </c>
      <c r="F19" s="4"/>
      <c r="G19" s="4"/>
      <c r="H19" s="4"/>
      <c r="I19" s="4"/>
      <c r="J19" s="4"/>
      <c r="K19" s="4"/>
      <c r="L19" s="4"/>
      <c r="M19" s="4"/>
      <c r="N19" s="4"/>
    </row>
    <row r="20" spans="1:14" ht="117" x14ac:dyDescent="0.3">
      <c r="A20" s="90" t="s">
        <v>97</v>
      </c>
      <c r="B20" s="87" t="s">
        <v>73</v>
      </c>
      <c r="C20" s="82" t="s">
        <v>264</v>
      </c>
      <c r="D20" s="83" t="s">
        <v>176</v>
      </c>
      <c r="E20" s="85" t="s">
        <v>12</v>
      </c>
      <c r="F20" s="4"/>
      <c r="G20" s="4"/>
      <c r="H20" s="4"/>
      <c r="I20" s="4"/>
      <c r="J20" s="4"/>
      <c r="K20" s="4"/>
      <c r="L20" s="4"/>
      <c r="M20" s="4"/>
      <c r="N20" s="4"/>
    </row>
    <row r="21" spans="1:14" ht="93" customHeight="1" x14ac:dyDescent="0.3">
      <c r="A21" s="90" t="s">
        <v>362</v>
      </c>
      <c r="B21" s="87" t="s">
        <v>76</v>
      </c>
      <c r="C21" s="82" t="s">
        <v>265</v>
      </c>
      <c r="D21" s="83" t="s">
        <v>177</v>
      </c>
      <c r="E21" s="85" t="s">
        <v>12</v>
      </c>
      <c r="F21" s="4"/>
      <c r="G21" s="4"/>
      <c r="H21" s="4"/>
      <c r="I21" s="4"/>
      <c r="J21" s="4"/>
      <c r="K21" s="4"/>
      <c r="L21" s="4"/>
      <c r="M21" s="4"/>
      <c r="N21" s="4"/>
    </row>
    <row r="22" spans="1:14" ht="71.25" customHeight="1" x14ac:dyDescent="0.3">
      <c r="A22" s="90" t="s">
        <v>98</v>
      </c>
      <c r="B22" s="87" t="s">
        <v>74</v>
      </c>
      <c r="C22" s="82" t="s">
        <v>266</v>
      </c>
      <c r="D22" s="83" t="s">
        <v>178</v>
      </c>
      <c r="E22" s="85" t="s">
        <v>12</v>
      </c>
      <c r="F22" s="4"/>
      <c r="G22" s="4"/>
      <c r="H22" s="4"/>
      <c r="I22" s="4"/>
      <c r="J22" s="4"/>
      <c r="K22" s="4"/>
      <c r="L22" s="4"/>
      <c r="M22" s="4"/>
      <c r="N22" s="4"/>
    </row>
    <row r="23" spans="1:14" ht="48" customHeight="1" x14ac:dyDescent="0.3">
      <c r="A23" s="90" t="s">
        <v>99</v>
      </c>
      <c r="B23" s="87" t="s">
        <v>75</v>
      </c>
      <c r="C23" s="82" t="s">
        <v>267</v>
      </c>
      <c r="D23" s="83" t="s">
        <v>176</v>
      </c>
      <c r="E23" s="85" t="s">
        <v>12</v>
      </c>
      <c r="F23" s="4"/>
      <c r="G23" s="4"/>
      <c r="H23" s="4"/>
      <c r="I23" s="4"/>
      <c r="J23" s="4"/>
      <c r="K23" s="4"/>
      <c r="L23" s="4"/>
      <c r="M23" s="4"/>
      <c r="N23" s="4"/>
    </row>
    <row r="24" spans="1:14" ht="54" customHeight="1" x14ac:dyDescent="0.3">
      <c r="A24" s="90" t="s">
        <v>100</v>
      </c>
      <c r="B24" s="87" t="s">
        <v>77</v>
      </c>
      <c r="C24" s="82" t="s">
        <v>268</v>
      </c>
      <c r="D24" s="83" t="s">
        <v>168</v>
      </c>
      <c r="E24" s="85" t="s">
        <v>12</v>
      </c>
      <c r="F24" s="4"/>
      <c r="G24" s="9"/>
      <c r="H24" s="4"/>
      <c r="I24" s="4"/>
      <c r="J24" s="4"/>
      <c r="K24" s="4"/>
      <c r="L24" s="4"/>
      <c r="M24" s="4"/>
      <c r="N24" s="4"/>
    </row>
    <row r="25" spans="1:14" ht="49.5" customHeight="1" x14ac:dyDescent="0.3">
      <c r="A25" s="90" t="s">
        <v>101</v>
      </c>
      <c r="B25" s="87" t="s">
        <v>78</v>
      </c>
      <c r="C25" s="82" t="s">
        <v>269</v>
      </c>
      <c r="D25" s="83" t="s">
        <v>168</v>
      </c>
      <c r="E25" s="85" t="s">
        <v>12</v>
      </c>
      <c r="F25" s="4"/>
      <c r="G25" s="4"/>
      <c r="H25" s="4"/>
      <c r="I25" s="4"/>
      <c r="J25" s="4"/>
      <c r="K25" s="4"/>
      <c r="L25" s="4"/>
      <c r="M25" s="4"/>
      <c r="N25" s="4"/>
    </row>
    <row r="26" spans="1:14" ht="63" customHeight="1" x14ac:dyDescent="0.3">
      <c r="A26" s="90" t="s">
        <v>102</v>
      </c>
      <c r="B26" s="87" t="s">
        <v>79</v>
      </c>
      <c r="C26" s="82" t="s">
        <v>312</v>
      </c>
      <c r="D26" s="83" t="s">
        <v>196</v>
      </c>
      <c r="E26" s="85" t="s">
        <v>12</v>
      </c>
      <c r="F26" s="4"/>
      <c r="G26" s="4"/>
      <c r="H26" s="4"/>
      <c r="I26" s="4"/>
      <c r="J26" s="4"/>
      <c r="K26" s="4"/>
      <c r="L26" s="4"/>
      <c r="M26" s="4"/>
      <c r="N26" s="4"/>
    </row>
    <row r="27" spans="1:14" ht="90" customHeight="1" x14ac:dyDescent="0.3">
      <c r="A27" s="90" t="s">
        <v>103</v>
      </c>
      <c r="B27" s="87" t="s">
        <v>80</v>
      </c>
      <c r="C27" s="82" t="s">
        <v>313</v>
      </c>
      <c r="D27" s="83" t="s">
        <v>196</v>
      </c>
      <c r="E27" s="85" t="s">
        <v>12</v>
      </c>
      <c r="F27" s="4"/>
      <c r="G27" s="4"/>
      <c r="H27" s="4"/>
      <c r="I27" s="4"/>
      <c r="J27" s="4"/>
      <c r="K27" s="4"/>
      <c r="L27" s="4"/>
      <c r="M27" s="4"/>
      <c r="N27" s="4"/>
    </row>
    <row r="28" spans="1:14" ht="67.5" customHeight="1" x14ac:dyDescent="0.3">
      <c r="A28" s="90" t="s">
        <v>104</v>
      </c>
      <c r="B28" s="87" t="s">
        <v>81</v>
      </c>
      <c r="C28" s="82" t="s">
        <v>270</v>
      </c>
      <c r="D28" s="83" t="s">
        <v>197</v>
      </c>
      <c r="E28" s="85" t="s">
        <v>12</v>
      </c>
      <c r="F28" s="4"/>
      <c r="G28" s="4"/>
      <c r="H28" s="4"/>
      <c r="I28" s="4"/>
      <c r="J28" s="4"/>
      <c r="K28" s="4"/>
      <c r="L28" s="4"/>
      <c r="M28" s="4"/>
      <c r="N28" s="4"/>
    </row>
    <row r="29" spans="1:14" ht="81.75" customHeight="1" x14ac:dyDescent="0.3">
      <c r="A29" s="90" t="s">
        <v>117</v>
      </c>
      <c r="B29" s="87" t="s">
        <v>105</v>
      </c>
      <c r="C29" s="82" t="s">
        <v>271</v>
      </c>
      <c r="D29" s="83" t="s">
        <v>89</v>
      </c>
      <c r="E29" s="85" t="s">
        <v>12</v>
      </c>
      <c r="F29" s="4"/>
      <c r="G29" s="4"/>
      <c r="H29" s="4"/>
      <c r="I29" s="4"/>
      <c r="J29" s="4"/>
      <c r="K29" s="4"/>
      <c r="L29" s="4"/>
      <c r="M29" s="4"/>
      <c r="N29" s="4"/>
    </row>
    <row r="30" spans="1:14" ht="78" x14ac:dyDescent="0.3">
      <c r="A30" s="90" t="s">
        <v>118</v>
      </c>
      <c r="B30" s="87" t="s">
        <v>106</v>
      </c>
      <c r="C30" s="82" t="s">
        <v>272</v>
      </c>
      <c r="D30" s="83" t="s">
        <v>89</v>
      </c>
      <c r="E30" s="85" t="s">
        <v>12</v>
      </c>
      <c r="F30" s="4"/>
      <c r="G30" s="4"/>
      <c r="H30" s="4"/>
      <c r="I30" s="4"/>
      <c r="J30" s="4"/>
      <c r="K30" s="4"/>
      <c r="L30" s="4"/>
      <c r="M30" s="4"/>
      <c r="N30" s="4"/>
    </row>
    <row r="31" spans="1:14" ht="67.5" customHeight="1" x14ac:dyDescent="0.3">
      <c r="A31" s="90" t="s">
        <v>119</v>
      </c>
      <c r="B31" s="87" t="s">
        <v>107</v>
      </c>
      <c r="C31" s="82" t="s">
        <v>273</v>
      </c>
      <c r="D31" s="83" t="s">
        <v>89</v>
      </c>
      <c r="E31" s="85" t="s">
        <v>12</v>
      </c>
      <c r="F31" s="4"/>
      <c r="G31" s="4"/>
      <c r="H31" s="4"/>
      <c r="I31" s="4"/>
      <c r="J31" s="4"/>
      <c r="K31" s="4"/>
      <c r="L31" s="4"/>
      <c r="M31" s="4"/>
      <c r="N31" s="4"/>
    </row>
    <row r="32" spans="1:14" ht="73.5" customHeight="1" x14ac:dyDescent="0.3">
      <c r="A32" s="90" t="s">
        <v>120</v>
      </c>
      <c r="B32" s="87" t="s">
        <v>108</v>
      </c>
      <c r="C32" s="84" t="s">
        <v>274</v>
      </c>
      <c r="D32" s="83" t="s">
        <v>198</v>
      </c>
      <c r="E32" s="85" t="s">
        <v>12</v>
      </c>
      <c r="F32" s="4"/>
      <c r="G32" s="4"/>
      <c r="H32" s="4"/>
      <c r="I32" s="4"/>
      <c r="J32" s="4"/>
      <c r="K32" s="4"/>
      <c r="L32" s="4"/>
      <c r="M32" s="4"/>
      <c r="N32" s="4"/>
    </row>
    <row r="33" spans="1:14" ht="77.25" customHeight="1" x14ac:dyDescent="0.3">
      <c r="A33" s="90" t="s">
        <v>125</v>
      </c>
      <c r="B33" s="87" t="s">
        <v>109</v>
      </c>
      <c r="C33" s="84" t="s">
        <v>330</v>
      </c>
      <c r="D33" s="83" t="s">
        <v>177</v>
      </c>
      <c r="E33" s="85" t="s">
        <v>12</v>
      </c>
      <c r="F33" s="4"/>
      <c r="G33" s="4"/>
      <c r="H33" s="4"/>
      <c r="I33" s="4"/>
      <c r="J33" s="4"/>
      <c r="K33" s="4"/>
      <c r="L33" s="4"/>
      <c r="M33" s="4"/>
      <c r="N33" s="4"/>
    </row>
    <row r="34" spans="1:14" ht="60" customHeight="1" x14ac:dyDescent="0.3">
      <c r="A34" s="90" t="s">
        <v>126</v>
      </c>
      <c r="B34" s="87" t="s">
        <v>110</v>
      </c>
      <c r="C34" s="82" t="s">
        <v>275</v>
      </c>
      <c r="D34" s="83" t="s">
        <v>199</v>
      </c>
      <c r="E34" s="85" t="s">
        <v>12</v>
      </c>
      <c r="F34" s="4"/>
      <c r="G34" s="4"/>
      <c r="H34" s="4"/>
      <c r="I34" s="4"/>
      <c r="J34" s="4"/>
      <c r="K34" s="4"/>
      <c r="L34" s="4"/>
      <c r="M34" s="4"/>
      <c r="N34" s="4"/>
    </row>
    <row r="35" spans="1:14" ht="67.5" customHeight="1" x14ac:dyDescent="0.3">
      <c r="A35" s="90" t="s">
        <v>127</v>
      </c>
      <c r="B35" s="87" t="s">
        <v>111</v>
      </c>
      <c r="C35" s="82" t="s">
        <v>276</v>
      </c>
      <c r="D35" s="83" t="s">
        <v>199</v>
      </c>
      <c r="E35" s="85" t="s">
        <v>12</v>
      </c>
      <c r="F35" s="4"/>
      <c r="G35" s="4"/>
      <c r="H35" s="4"/>
      <c r="I35" s="4"/>
      <c r="J35" s="4"/>
      <c r="K35" s="4"/>
      <c r="L35" s="4"/>
      <c r="M35" s="4"/>
      <c r="N35" s="4"/>
    </row>
    <row r="36" spans="1:14" ht="52.5" customHeight="1" x14ac:dyDescent="0.3">
      <c r="A36" s="90" t="s">
        <v>331</v>
      </c>
      <c r="B36" s="87" t="s">
        <v>112</v>
      </c>
      <c r="C36" s="82" t="s">
        <v>332</v>
      </c>
      <c r="D36" s="83" t="s">
        <v>177</v>
      </c>
      <c r="E36" s="85" t="s">
        <v>12</v>
      </c>
      <c r="F36" s="4"/>
      <c r="G36" s="4"/>
      <c r="H36" s="4"/>
      <c r="I36" s="4"/>
      <c r="J36" s="4"/>
      <c r="K36" s="4"/>
      <c r="L36" s="4"/>
      <c r="M36" s="4"/>
      <c r="N36" s="4"/>
    </row>
    <row r="37" spans="1:14" ht="52.5" customHeight="1" x14ac:dyDescent="0.3">
      <c r="A37" s="90" t="s">
        <v>121</v>
      </c>
      <c r="B37" s="87" t="s">
        <v>113</v>
      </c>
      <c r="C37" s="93" t="s">
        <v>314</v>
      </c>
      <c r="D37" s="83" t="s">
        <v>177</v>
      </c>
      <c r="E37" s="85" t="s">
        <v>12</v>
      </c>
      <c r="F37" s="4"/>
      <c r="G37" s="4"/>
      <c r="H37" s="4"/>
      <c r="I37" s="4"/>
      <c r="J37" s="4"/>
      <c r="K37" s="4"/>
      <c r="L37" s="4"/>
      <c r="M37" s="4"/>
      <c r="N37" s="4"/>
    </row>
    <row r="38" spans="1:14" ht="63" customHeight="1" x14ac:dyDescent="0.3">
      <c r="A38" s="90" t="s">
        <v>122</v>
      </c>
      <c r="B38" s="87" t="s">
        <v>114</v>
      </c>
      <c r="C38" s="82" t="s">
        <v>315</v>
      </c>
      <c r="D38" s="83" t="s">
        <v>177</v>
      </c>
      <c r="E38" s="85" t="s">
        <v>12</v>
      </c>
      <c r="F38" s="4"/>
      <c r="G38" s="4"/>
      <c r="H38" s="4"/>
      <c r="I38" s="4"/>
      <c r="J38" s="4"/>
      <c r="K38" s="4"/>
      <c r="L38" s="4"/>
      <c r="M38" s="4"/>
      <c r="N38" s="4"/>
    </row>
    <row r="39" spans="1:14" ht="35.25" customHeight="1" x14ac:dyDescent="0.3">
      <c r="A39" s="90" t="s">
        <v>123</v>
      </c>
      <c r="B39" s="87" t="s">
        <v>115</v>
      </c>
      <c r="C39" s="82" t="s">
        <v>277</v>
      </c>
      <c r="D39" s="83" t="s">
        <v>177</v>
      </c>
      <c r="E39" s="85" t="s">
        <v>12</v>
      </c>
      <c r="F39" s="4"/>
      <c r="G39" s="4"/>
      <c r="H39" s="4"/>
      <c r="I39" s="4"/>
      <c r="J39" s="4"/>
      <c r="K39" s="4"/>
      <c r="L39" s="4"/>
      <c r="M39" s="4"/>
      <c r="N39" s="4"/>
    </row>
    <row r="40" spans="1:14" ht="51.75" customHeight="1" x14ac:dyDescent="0.3">
      <c r="A40" s="90" t="s">
        <v>124</v>
      </c>
      <c r="B40" s="87" t="s">
        <v>116</v>
      </c>
      <c r="C40" s="82" t="s">
        <v>278</v>
      </c>
      <c r="D40" s="83" t="s">
        <v>177</v>
      </c>
      <c r="E40" s="85" t="s">
        <v>12</v>
      </c>
      <c r="F40" s="4"/>
      <c r="G40" s="4"/>
      <c r="H40" s="4"/>
      <c r="I40" s="4"/>
      <c r="J40" s="4"/>
      <c r="K40" s="4"/>
      <c r="L40" s="4"/>
      <c r="M40" s="4"/>
      <c r="N40" s="4"/>
    </row>
    <row r="41" spans="1:14" s="15" customFormat="1" ht="15.5" x14ac:dyDescent="0.3">
      <c r="A41" s="28"/>
      <c r="B41" s="22"/>
      <c r="C41" s="33" t="s">
        <v>371</v>
      </c>
      <c r="D41" s="36"/>
      <c r="E41" s="13" t="s">
        <v>12</v>
      </c>
      <c r="F41" s="14"/>
      <c r="G41" s="14"/>
      <c r="H41" s="14"/>
      <c r="I41" s="14"/>
      <c r="J41" s="14"/>
      <c r="K41" s="14"/>
      <c r="L41" s="14"/>
      <c r="M41" s="14"/>
      <c r="N41" s="14"/>
    </row>
    <row r="42" spans="1:14" s="80" customFormat="1" ht="39" x14ac:dyDescent="0.3">
      <c r="A42" s="90" t="s">
        <v>374</v>
      </c>
      <c r="B42" s="96"/>
      <c r="C42" s="82" t="s">
        <v>376</v>
      </c>
      <c r="D42" s="83" t="s">
        <v>375</v>
      </c>
      <c r="E42" s="85" t="s">
        <v>12</v>
      </c>
      <c r="F42" s="97"/>
      <c r="G42" s="97"/>
      <c r="H42" s="97"/>
      <c r="I42" s="97"/>
      <c r="J42" s="97"/>
      <c r="K42" s="97"/>
      <c r="L42" s="97"/>
      <c r="M42" s="97"/>
      <c r="N42" s="97"/>
    </row>
    <row r="43" spans="1:14" s="80" customFormat="1" ht="45" customHeight="1" x14ac:dyDescent="0.3">
      <c r="A43" s="90" t="s">
        <v>372</v>
      </c>
      <c r="B43" s="96"/>
      <c r="C43" s="82" t="s">
        <v>373</v>
      </c>
      <c r="D43" s="83" t="s">
        <v>375</v>
      </c>
      <c r="E43" s="85" t="s">
        <v>12</v>
      </c>
      <c r="F43" s="97"/>
      <c r="G43" s="97"/>
      <c r="H43" s="97"/>
      <c r="I43" s="97"/>
      <c r="J43" s="97"/>
      <c r="K43" s="97"/>
      <c r="L43" s="97"/>
      <c r="M43" s="97"/>
      <c r="N43" s="97"/>
    </row>
    <row r="44" spans="1:14" s="80" customFormat="1" ht="47.25" customHeight="1" x14ac:dyDescent="0.3">
      <c r="A44" s="90" t="s">
        <v>200</v>
      </c>
      <c r="B44" s="96"/>
      <c r="C44" s="82" t="s">
        <v>279</v>
      </c>
      <c r="D44" s="83" t="s">
        <v>177</v>
      </c>
      <c r="E44" s="85" t="s">
        <v>12</v>
      </c>
      <c r="F44" s="97"/>
      <c r="G44" s="97"/>
      <c r="H44" s="97"/>
      <c r="I44" s="97"/>
      <c r="J44" s="97"/>
      <c r="K44" s="97"/>
      <c r="L44" s="97"/>
      <c r="M44" s="97"/>
      <c r="N44" s="97"/>
    </row>
    <row r="45" spans="1:14" s="80" customFormat="1" ht="62.25" customHeight="1" x14ac:dyDescent="0.3">
      <c r="A45" s="90" t="s">
        <v>341</v>
      </c>
      <c r="B45" s="96"/>
      <c r="C45" s="82" t="s">
        <v>342</v>
      </c>
      <c r="D45" s="83" t="s">
        <v>89</v>
      </c>
      <c r="E45" s="85" t="s">
        <v>12</v>
      </c>
      <c r="F45" s="97"/>
      <c r="G45" s="97"/>
      <c r="H45" s="97"/>
      <c r="I45" s="97"/>
      <c r="J45" s="97"/>
      <c r="K45" s="97"/>
      <c r="L45" s="97"/>
      <c r="M45" s="97"/>
      <c r="N45" s="97"/>
    </row>
    <row r="46" spans="1:14" s="80" customFormat="1" ht="26" x14ac:dyDescent="0.3">
      <c r="A46" s="90"/>
      <c r="B46" s="96"/>
      <c r="C46" s="82" t="s">
        <v>194</v>
      </c>
      <c r="D46" s="83"/>
      <c r="E46" s="85" t="s">
        <v>12</v>
      </c>
      <c r="F46" s="97"/>
      <c r="G46" s="97"/>
      <c r="H46" s="97"/>
      <c r="I46" s="97"/>
      <c r="J46" s="97"/>
      <c r="K46" s="97"/>
      <c r="L46" s="97"/>
      <c r="M46" s="97"/>
      <c r="N46" s="97"/>
    </row>
    <row r="47" spans="1:14" s="80" customFormat="1" ht="29.25" customHeight="1" x14ac:dyDescent="0.3">
      <c r="A47" s="90"/>
      <c r="B47" s="96"/>
      <c r="C47" s="82" t="s">
        <v>195</v>
      </c>
      <c r="D47" s="83"/>
      <c r="E47" s="85" t="s">
        <v>12</v>
      </c>
      <c r="F47" s="97"/>
      <c r="G47" s="97"/>
      <c r="H47" s="97"/>
      <c r="I47" s="97"/>
      <c r="J47" s="97"/>
      <c r="K47" s="97"/>
      <c r="L47" s="97"/>
      <c r="M47" s="97"/>
      <c r="N47" s="97"/>
    </row>
    <row r="48" spans="1:14" s="80" customFormat="1" ht="52" x14ac:dyDescent="0.3">
      <c r="A48" s="81" t="s">
        <v>191</v>
      </c>
      <c r="B48" s="81" t="s">
        <v>286</v>
      </c>
      <c r="C48" s="84" t="s">
        <v>284</v>
      </c>
      <c r="D48" s="83" t="s">
        <v>167</v>
      </c>
      <c r="E48" s="86" t="s">
        <v>12</v>
      </c>
      <c r="F48" s="78"/>
      <c r="G48" s="78"/>
      <c r="H48" s="78"/>
      <c r="I48" s="78"/>
      <c r="J48" s="78"/>
      <c r="K48" s="78"/>
      <c r="L48" s="78"/>
    </row>
    <row r="49" spans="1:12" s="80" customFormat="1" ht="52" x14ac:dyDescent="0.3">
      <c r="A49" s="81" t="s">
        <v>17</v>
      </c>
      <c r="B49" s="81" t="s">
        <v>286</v>
      </c>
      <c r="C49" s="84" t="s">
        <v>285</v>
      </c>
      <c r="D49" s="83" t="s">
        <v>166</v>
      </c>
      <c r="E49" s="86" t="s">
        <v>12</v>
      </c>
      <c r="F49" s="78"/>
      <c r="G49" s="78"/>
      <c r="H49" s="78"/>
      <c r="I49" s="78"/>
      <c r="J49" s="78"/>
      <c r="K49" s="78"/>
      <c r="L49" s="78"/>
    </row>
    <row r="50" spans="1:12" s="80" customFormat="1" ht="39" x14ac:dyDescent="0.3">
      <c r="A50" s="81" t="s">
        <v>287</v>
      </c>
      <c r="B50" s="81" t="s">
        <v>184</v>
      </c>
      <c r="C50" s="82" t="s">
        <v>294</v>
      </c>
      <c r="D50" s="83" t="s">
        <v>169</v>
      </c>
      <c r="E50" s="86" t="s">
        <v>12</v>
      </c>
      <c r="F50" s="78"/>
      <c r="G50" s="78"/>
      <c r="H50" s="78"/>
      <c r="I50" s="78"/>
      <c r="J50" s="78"/>
      <c r="K50" s="78"/>
      <c r="L50" s="78"/>
    </row>
    <row r="51" spans="1:12" s="80" customFormat="1" ht="39" x14ac:dyDescent="0.3">
      <c r="A51" s="81" t="s">
        <v>288</v>
      </c>
      <c r="B51" s="81" t="s">
        <v>185</v>
      </c>
      <c r="C51" s="82" t="s">
        <v>295</v>
      </c>
      <c r="D51" s="83" t="s">
        <v>169</v>
      </c>
      <c r="E51" s="86" t="s">
        <v>12</v>
      </c>
    </row>
    <row r="52" spans="1:12" s="80" customFormat="1" ht="52" x14ac:dyDescent="0.3">
      <c r="A52" s="81" t="s">
        <v>289</v>
      </c>
      <c r="B52" s="81" t="s">
        <v>186</v>
      </c>
      <c r="C52" s="82" t="s">
        <v>296</v>
      </c>
      <c r="D52" s="83" t="s">
        <v>169</v>
      </c>
      <c r="E52" s="86" t="s">
        <v>12</v>
      </c>
    </row>
    <row r="53" spans="1:12" s="80" customFormat="1" ht="39" x14ac:dyDescent="0.3">
      <c r="A53" s="81" t="s">
        <v>290</v>
      </c>
      <c r="B53" s="81" t="s">
        <v>187</v>
      </c>
      <c r="C53" s="82" t="s">
        <v>297</v>
      </c>
      <c r="D53" s="83" t="s">
        <v>169</v>
      </c>
      <c r="E53" s="86" t="s">
        <v>12</v>
      </c>
    </row>
    <row r="54" spans="1:12" s="80" customFormat="1" ht="52" x14ac:dyDescent="0.3">
      <c r="A54" s="81" t="s">
        <v>291</v>
      </c>
      <c r="B54" s="81" t="s">
        <v>188</v>
      </c>
      <c r="C54" s="82" t="s">
        <v>298</v>
      </c>
      <c r="D54" s="83" t="s">
        <v>169</v>
      </c>
      <c r="E54" s="86" t="s">
        <v>12</v>
      </c>
    </row>
    <row r="55" spans="1:12" ht="78" x14ac:dyDescent="0.3">
      <c r="A55" s="24" t="s">
        <v>292</v>
      </c>
      <c r="B55" s="24" t="s">
        <v>189</v>
      </c>
      <c r="C55" s="32" t="s">
        <v>299</v>
      </c>
      <c r="D55" s="29" t="s">
        <v>169</v>
      </c>
      <c r="E55" s="74" t="s">
        <v>12</v>
      </c>
    </row>
    <row r="56" spans="1:12" s="80" customFormat="1" ht="26" x14ac:dyDescent="0.3">
      <c r="A56" s="81" t="s">
        <v>30</v>
      </c>
      <c r="B56" s="81" t="s">
        <v>190</v>
      </c>
      <c r="C56" s="82" t="s">
        <v>300</v>
      </c>
      <c r="D56" s="83" t="s">
        <v>169</v>
      </c>
      <c r="E56" s="86" t="s">
        <v>12</v>
      </c>
    </row>
    <row r="57" spans="1:12" s="80" customFormat="1" ht="78" x14ac:dyDescent="0.3">
      <c r="A57" s="81" t="s">
        <v>293</v>
      </c>
      <c r="B57" s="87" t="s">
        <v>301</v>
      </c>
      <c r="C57" s="82" t="s">
        <v>265</v>
      </c>
      <c r="D57" s="83" t="s">
        <v>177</v>
      </c>
      <c r="E57" s="86" t="s">
        <v>12</v>
      </c>
    </row>
    <row r="58" spans="1:12" s="80" customFormat="1" ht="78" x14ac:dyDescent="0.3">
      <c r="A58" s="81" t="s">
        <v>202</v>
      </c>
      <c r="B58" s="87" t="s">
        <v>302</v>
      </c>
      <c r="C58" s="84" t="s">
        <v>307</v>
      </c>
      <c r="D58" s="88" t="s">
        <v>177</v>
      </c>
      <c r="E58" s="86" t="s">
        <v>12</v>
      </c>
    </row>
    <row r="59" spans="1:12" s="80" customFormat="1" ht="130" x14ac:dyDescent="0.3">
      <c r="A59" s="81" t="s">
        <v>203</v>
      </c>
      <c r="B59" s="87" t="s">
        <v>303</v>
      </c>
      <c r="C59" s="84" t="s">
        <v>308</v>
      </c>
      <c r="D59" s="88" t="s">
        <v>177</v>
      </c>
      <c r="E59" s="86" t="s">
        <v>12</v>
      </c>
    </row>
    <row r="60" spans="1:12" s="80" customFormat="1" ht="65" x14ac:dyDescent="0.3">
      <c r="A60" s="81" t="s">
        <v>204</v>
      </c>
      <c r="B60" s="87" t="s">
        <v>304</v>
      </c>
      <c r="C60" s="84" t="s">
        <v>309</v>
      </c>
      <c r="D60" s="88" t="s">
        <v>177</v>
      </c>
      <c r="E60" s="86" t="s">
        <v>12</v>
      </c>
    </row>
    <row r="61" spans="1:12" s="80" customFormat="1" ht="104" x14ac:dyDescent="0.3">
      <c r="A61" s="81" t="s">
        <v>205</v>
      </c>
      <c r="B61" s="87" t="s">
        <v>305</v>
      </c>
      <c r="C61" s="84" t="s">
        <v>310</v>
      </c>
      <c r="D61" s="88" t="s">
        <v>177</v>
      </c>
      <c r="E61" s="86" t="s">
        <v>12</v>
      </c>
    </row>
    <row r="62" spans="1:12" s="80" customFormat="1" ht="65" x14ac:dyDescent="0.3">
      <c r="A62" s="81" t="s">
        <v>206</v>
      </c>
      <c r="B62" s="87" t="s">
        <v>306</v>
      </c>
      <c r="C62" s="84" t="s">
        <v>311</v>
      </c>
      <c r="D62" s="88" t="s">
        <v>177</v>
      </c>
      <c r="E62" s="86" t="s">
        <v>12</v>
      </c>
    </row>
    <row r="63" spans="1:12" s="80" customFormat="1" ht="47.25" customHeight="1" x14ac:dyDescent="0.3">
      <c r="A63" s="81" t="s">
        <v>11</v>
      </c>
      <c r="B63" s="81" t="s">
        <v>181</v>
      </c>
      <c r="C63" s="94" t="s">
        <v>207</v>
      </c>
      <c r="D63" s="83" t="s">
        <v>173</v>
      </c>
      <c r="E63" s="89"/>
      <c r="F63" s="89"/>
      <c r="G63" s="85" t="s">
        <v>12</v>
      </c>
      <c r="H63" s="89"/>
      <c r="I63" s="95"/>
      <c r="J63" s="89"/>
      <c r="K63" s="89"/>
      <c r="L63" s="89"/>
    </row>
    <row r="64" spans="1:12" s="80" customFormat="1" ht="54" customHeight="1" x14ac:dyDescent="0.3">
      <c r="A64" s="81" t="s">
        <v>16</v>
      </c>
      <c r="B64" s="81" t="s">
        <v>182</v>
      </c>
      <c r="C64" s="82" t="s">
        <v>339</v>
      </c>
      <c r="D64" s="83" t="s">
        <v>340</v>
      </c>
      <c r="E64" s="89"/>
      <c r="F64" s="89"/>
      <c r="G64" s="85" t="s">
        <v>12</v>
      </c>
      <c r="H64" s="89"/>
      <c r="I64" s="89"/>
      <c r="J64" s="89"/>
      <c r="K64" s="89"/>
      <c r="L64" s="89"/>
    </row>
    <row r="65" spans="1:12" s="80" customFormat="1" ht="51.75" customHeight="1" x14ac:dyDescent="0.3">
      <c r="A65" s="81" t="s">
        <v>336</v>
      </c>
      <c r="B65" s="81" t="s">
        <v>337</v>
      </c>
      <c r="C65" s="82" t="s">
        <v>338</v>
      </c>
      <c r="D65" s="83" t="s">
        <v>177</v>
      </c>
      <c r="E65" s="89"/>
      <c r="F65" s="89"/>
      <c r="G65" s="85" t="s">
        <v>12</v>
      </c>
      <c r="H65" s="89"/>
      <c r="I65" s="89"/>
      <c r="J65" s="89"/>
      <c r="K65" s="89"/>
      <c r="L65" s="89"/>
    </row>
    <row r="66" spans="1:12" s="80" customFormat="1" ht="21.75" customHeight="1" x14ac:dyDescent="0.3">
      <c r="A66" s="81"/>
      <c r="B66" s="81"/>
      <c r="C66" s="82" t="s">
        <v>13</v>
      </c>
      <c r="D66" s="83"/>
      <c r="E66" s="89"/>
      <c r="F66" s="89"/>
      <c r="G66" s="85" t="s">
        <v>12</v>
      </c>
      <c r="H66" s="89"/>
      <c r="I66" s="89"/>
      <c r="J66" s="89"/>
      <c r="K66" s="89"/>
      <c r="L66" s="89"/>
    </row>
    <row r="67" spans="1:12" s="80" customFormat="1" ht="24" customHeight="1" x14ac:dyDescent="0.3">
      <c r="A67" s="81"/>
      <c r="B67" s="81"/>
      <c r="C67" s="82" t="s">
        <v>14</v>
      </c>
      <c r="D67" s="83"/>
      <c r="E67" s="89"/>
      <c r="F67" s="89"/>
      <c r="G67" s="85" t="s">
        <v>12</v>
      </c>
      <c r="H67" s="89"/>
      <c r="I67" s="89"/>
      <c r="J67" s="89"/>
      <c r="K67" s="89"/>
      <c r="L67" s="89"/>
    </row>
    <row r="68" spans="1:12" s="80" customFormat="1" ht="27" customHeight="1" x14ac:dyDescent="0.3">
      <c r="A68" s="81"/>
      <c r="B68" s="81"/>
      <c r="C68" s="82" t="s">
        <v>328</v>
      </c>
      <c r="D68" s="83"/>
      <c r="E68" s="89"/>
      <c r="F68" s="89"/>
      <c r="G68" s="85" t="s">
        <v>12</v>
      </c>
      <c r="H68" s="89"/>
      <c r="I68" s="89"/>
      <c r="J68" s="89"/>
      <c r="K68" s="89"/>
      <c r="L68" s="89"/>
    </row>
    <row r="69" spans="1:12" s="80" customFormat="1" ht="33" customHeight="1" x14ac:dyDescent="0.3">
      <c r="A69" s="81" t="s">
        <v>32</v>
      </c>
      <c r="B69" s="81"/>
      <c r="C69" s="82" t="s">
        <v>346</v>
      </c>
      <c r="D69" s="83" t="s">
        <v>173</v>
      </c>
      <c r="E69" s="89"/>
      <c r="F69" s="89"/>
      <c r="G69" s="85" t="s">
        <v>12</v>
      </c>
      <c r="H69" s="89"/>
      <c r="I69" s="89"/>
      <c r="J69" s="89"/>
      <c r="K69" s="89"/>
      <c r="L69" s="89"/>
    </row>
    <row r="70" spans="1:12" s="80" customFormat="1" ht="24" customHeight="1" x14ac:dyDescent="0.3">
      <c r="A70" s="81"/>
      <c r="B70" s="81"/>
      <c r="C70" s="82" t="s">
        <v>15</v>
      </c>
      <c r="D70" s="83"/>
      <c r="E70" s="89"/>
      <c r="F70" s="89"/>
      <c r="G70" s="85" t="s">
        <v>12</v>
      </c>
      <c r="H70" s="89"/>
      <c r="I70" s="89"/>
      <c r="J70" s="89"/>
      <c r="K70" s="89"/>
      <c r="L70" s="89"/>
    </row>
    <row r="71" spans="1:12" s="80" customFormat="1" ht="67.5" customHeight="1" x14ac:dyDescent="0.3">
      <c r="A71" s="81" t="s">
        <v>326</v>
      </c>
      <c r="B71" s="81"/>
      <c r="C71" s="82" t="s">
        <v>327</v>
      </c>
      <c r="D71" s="83" t="s">
        <v>201</v>
      </c>
      <c r="E71" s="89"/>
      <c r="F71" s="89"/>
      <c r="G71" s="85" t="s">
        <v>12</v>
      </c>
      <c r="H71" s="89"/>
      <c r="I71" s="89"/>
      <c r="J71" s="89"/>
      <c r="K71" s="89"/>
      <c r="L71" s="89"/>
    </row>
    <row r="72" spans="1:12" s="80" customFormat="1" ht="71.25" customHeight="1" x14ac:dyDescent="0.3">
      <c r="A72" s="81" t="s">
        <v>344</v>
      </c>
      <c r="B72" s="81"/>
      <c r="C72" s="82" t="s">
        <v>343</v>
      </c>
      <c r="D72" s="83" t="s">
        <v>345</v>
      </c>
      <c r="E72" s="89"/>
      <c r="F72" s="89"/>
      <c r="G72" s="85" t="s">
        <v>12</v>
      </c>
      <c r="H72" s="89"/>
      <c r="I72" s="89"/>
      <c r="J72" s="89"/>
      <c r="K72" s="89"/>
      <c r="L72" s="89"/>
    </row>
    <row r="73" spans="1:12" ht="104" x14ac:dyDescent="0.3">
      <c r="A73" s="24" t="s">
        <v>148</v>
      </c>
      <c r="B73" s="26"/>
      <c r="C73" s="32" t="s">
        <v>237</v>
      </c>
      <c r="D73" s="29" t="s">
        <v>170</v>
      </c>
      <c r="E73" s="16"/>
      <c r="F73" s="16"/>
      <c r="G73" s="18"/>
      <c r="H73" s="18" t="s">
        <v>12</v>
      </c>
      <c r="I73" s="16"/>
      <c r="J73" s="16"/>
      <c r="K73" s="16"/>
      <c r="L73" s="16"/>
    </row>
    <row r="74" spans="1:12" ht="104" x14ac:dyDescent="0.3">
      <c r="A74" s="24" t="s">
        <v>149</v>
      </c>
      <c r="B74" s="26"/>
      <c r="C74" s="32" t="s">
        <v>238</v>
      </c>
      <c r="D74" s="29" t="s">
        <v>193</v>
      </c>
      <c r="E74" s="16"/>
      <c r="F74" s="16"/>
      <c r="G74" s="18"/>
      <c r="H74" s="18" t="s">
        <v>12</v>
      </c>
      <c r="I74" s="16"/>
      <c r="J74" s="16"/>
      <c r="K74" s="16"/>
      <c r="L74" s="16"/>
    </row>
    <row r="75" spans="1:12" ht="91" x14ac:dyDescent="0.3">
      <c r="A75" s="24" t="s">
        <v>150</v>
      </c>
      <c r="B75" s="26"/>
      <c r="C75" s="32" t="s">
        <v>239</v>
      </c>
      <c r="D75" s="29"/>
      <c r="E75" s="16"/>
      <c r="F75" s="16"/>
      <c r="G75" s="18"/>
      <c r="H75" s="18" t="s">
        <v>12</v>
      </c>
      <c r="I75" s="16"/>
      <c r="J75" s="16"/>
      <c r="K75" s="16"/>
      <c r="L75" s="16"/>
    </row>
    <row r="76" spans="1:12" ht="78" x14ac:dyDescent="0.3">
      <c r="A76" s="24" t="s">
        <v>151</v>
      </c>
      <c r="B76" s="26"/>
      <c r="C76" s="32" t="s">
        <v>240</v>
      </c>
      <c r="D76" s="29"/>
      <c r="E76" s="16"/>
      <c r="F76" s="16"/>
      <c r="G76" s="18"/>
      <c r="H76" s="18" t="s">
        <v>12</v>
      </c>
      <c r="I76" s="16"/>
      <c r="J76" s="16"/>
      <c r="K76" s="16"/>
      <c r="L76" s="16"/>
    </row>
    <row r="77" spans="1:12" ht="78" x14ac:dyDescent="0.3">
      <c r="A77" s="24" t="s">
        <v>152</v>
      </c>
      <c r="B77" s="26"/>
      <c r="C77" s="32" t="s">
        <v>241</v>
      </c>
      <c r="D77" s="29" t="s">
        <v>22</v>
      </c>
      <c r="E77" s="16"/>
      <c r="F77" s="16"/>
      <c r="G77" s="18"/>
      <c r="H77" s="18" t="s">
        <v>12</v>
      </c>
      <c r="I77" s="16"/>
      <c r="J77" s="16"/>
      <c r="K77" s="16"/>
      <c r="L77" s="16"/>
    </row>
    <row r="78" spans="1:12" ht="91" x14ac:dyDescent="0.3">
      <c r="A78" s="24" t="s">
        <v>154</v>
      </c>
      <c r="B78" s="26"/>
      <c r="C78" s="32" t="s">
        <v>242</v>
      </c>
      <c r="D78" s="29" t="s">
        <v>193</v>
      </c>
      <c r="E78" s="16"/>
      <c r="F78" s="16"/>
      <c r="G78" s="18"/>
      <c r="H78" s="18" t="s">
        <v>12</v>
      </c>
      <c r="I78" s="16"/>
      <c r="J78" s="16"/>
      <c r="K78" s="16"/>
      <c r="L78" s="16"/>
    </row>
    <row r="79" spans="1:12" s="80" customFormat="1" ht="18.5" x14ac:dyDescent="0.45">
      <c r="A79" s="917" t="s">
        <v>382</v>
      </c>
      <c r="B79" s="918"/>
      <c r="C79" s="918"/>
      <c r="D79" s="918"/>
      <c r="E79" s="78"/>
      <c r="F79" s="78"/>
      <c r="G79" s="79"/>
      <c r="H79" s="79"/>
      <c r="I79" s="78"/>
      <c r="J79" s="78"/>
      <c r="K79" s="78"/>
      <c r="L79" s="78"/>
    </row>
    <row r="80" spans="1:12" s="80" customFormat="1" ht="81.75" customHeight="1" x14ac:dyDescent="0.3">
      <c r="A80" s="81" t="s">
        <v>129</v>
      </c>
      <c r="B80" s="81" t="s">
        <v>128</v>
      </c>
      <c r="C80" s="82" t="s">
        <v>226</v>
      </c>
      <c r="D80" s="83" t="s">
        <v>168</v>
      </c>
      <c r="E80" s="78"/>
      <c r="F80" s="78"/>
      <c r="G80" s="78"/>
      <c r="H80" s="79" t="s">
        <v>12</v>
      </c>
      <c r="I80" s="78"/>
      <c r="J80" s="78"/>
      <c r="K80" s="78"/>
      <c r="L80" s="78"/>
    </row>
    <row r="81" spans="1:12" s="80" customFormat="1" ht="59.25" customHeight="1" x14ac:dyDescent="0.3">
      <c r="A81" s="81" t="s">
        <v>132</v>
      </c>
      <c r="B81" s="81" t="s">
        <v>130</v>
      </c>
      <c r="C81" s="82" t="s">
        <v>227</v>
      </c>
      <c r="D81" s="83" t="s">
        <v>168</v>
      </c>
      <c r="E81" s="78"/>
      <c r="F81" s="78"/>
      <c r="G81" s="78"/>
      <c r="H81" s="79" t="s">
        <v>12</v>
      </c>
      <c r="I81" s="78"/>
      <c r="J81" s="78"/>
      <c r="K81" s="78"/>
      <c r="L81" s="78"/>
    </row>
    <row r="82" spans="1:12" s="80" customFormat="1" ht="66.75" customHeight="1" x14ac:dyDescent="0.3">
      <c r="A82" s="81" t="s">
        <v>133</v>
      </c>
      <c r="B82" s="81" t="s">
        <v>131</v>
      </c>
      <c r="C82" s="82" t="s">
        <v>228</v>
      </c>
      <c r="D82" s="83" t="s">
        <v>168</v>
      </c>
      <c r="E82" s="78"/>
      <c r="F82" s="78"/>
      <c r="G82" s="78"/>
      <c r="H82" s="79" t="s">
        <v>12</v>
      </c>
      <c r="I82" s="78"/>
      <c r="J82" s="78"/>
      <c r="K82" s="78"/>
      <c r="L82" s="78"/>
    </row>
    <row r="83" spans="1:12" s="80" customFormat="1" ht="71.25" customHeight="1" x14ac:dyDescent="0.3">
      <c r="A83" s="81" t="s">
        <v>135</v>
      </c>
      <c r="B83" s="81" t="s">
        <v>134</v>
      </c>
      <c r="C83" s="84" t="s">
        <v>229</v>
      </c>
      <c r="D83" s="83" t="s">
        <v>168</v>
      </c>
      <c r="E83" s="78"/>
      <c r="F83" s="78"/>
      <c r="G83" s="78"/>
      <c r="H83" s="79" t="s">
        <v>12</v>
      </c>
      <c r="I83" s="78"/>
      <c r="J83" s="78"/>
      <c r="K83" s="78"/>
      <c r="L83" s="78"/>
    </row>
    <row r="84" spans="1:12" s="80" customFormat="1" ht="72.75" customHeight="1" x14ac:dyDescent="0.3">
      <c r="A84" s="81" t="s">
        <v>136</v>
      </c>
      <c r="B84" s="81" t="s">
        <v>137</v>
      </c>
      <c r="C84" s="82" t="s">
        <v>230</v>
      </c>
      <c r="D84" s="83" t="s">
        <v>168</v>
      </c>
      <c r="E84" s="78"/>
      <c r="F84" s="78"/>
      <c r="G84" s="78"/>
      <c r="H84" s="79" t="s">
        <v>12</v>
      </c>
      <c r="I84" s="78"/>
      <c r="J84" s="78"/>
      <c r="K84" s="78"/>
      <c r="L84" s="78"/>
    </row>
    <row r="85" spans="1:12" s="80" customFormat="1" ht="63" customHeight="1" x14ac:dyDescent="0.3">
      <c r="A85" s="81" t="s">
        <v>144</v>
      </c>
      <c r="B85" s="81" t="s">
        <v>138</v>
      </c>
      <c r="C85" s="82" t="s">
        <v>231</v>
      </c>
      <c r="D85" s="83" t="s">
        <v>89</v>
      </c>
      <c r="E85" s="78"/>
      <c r="F85" s="78"/>
      <c r="G85" s="78"/>
      <c r="H85" s="79" t="s">
        <v>12</v>
      </c>
      <c r="I85" s="78"/>
      <c r="J85" s="78"/>
      <c r="K85" s="78"/>
      <c r="L85" s="78"/>
    </row>
    <row r="86" spans="1:12" s="80" customFormat="1" ht="36.75" customHeight="1" x14ac:dyDescent="0.3">
      <c r="A86" s="81" t="s">
        <v>145</v>
      </c>
      <c r="B86" s="81" t="s">
        <v>139</v>
      </c>
      <c r="C86" s="82" t="s">
        <v>232</v>
      </c>
      <c r="D86" s="83" t="s">
        <v>169</v>
      </c>
      <c r="E86" s="78"/>
      <c r="F86" s="78"/>
      <c r="G86" s="78"/>
      <c r="H86" s="79" t="s">
        <v>12</v>
      </c>
      <c r="I86" s="78"/>
      <c r="J86" s="78"/>
      <c r="K86" s="78"/>
      <c r="L86" s="78"/>
    </row>
    <row r="87" spans="1:12" s="80" customFormat="1" ht="36.75" customHeight="1" x14ac:dyDescent="0.3">
      <c r="A87" s="81" t="s">
        <v>146</v>
      </c>
      <c r="B87" s="81" t="s">
        <v>140</v>
      </c>
      <c r="C87" s="82" t="s">
        <v>233</v>
      </c>
      <c r="D87" s="83" t="s">
        <v>199</v>
      </c>
      <c r="E87" s="78"/>
      <c r="F87" s="78"/>
      <c r="G87" s="78"/>
      <c r="H87" s="79" t="s">
        <v>12</v>
      </c>
      <c r="I87" s="78"/>
      <c r="J87" s="78"/>
      <c r="K87" s="78"/>
      <c r="L87" s="78"/>
    </row>
    <row r="88" spans="1:12" s="80" customFormat="1" ht="24.75" customHeight="1" x14ac:dyDescent="0.3">
      <c r="A88" s="81" t="s">
        <v>88</v>
      </c>
      <c r="B88" s="81" t="s">
        <v>141</v>
      </c>
      <c r="C88" s="82" t="s">
        <v>234</v>
      </c>
      <c r="D88" s="83"/>
      <c r="E88" s="78"/>
      <c r="F88" s="78"/>
      <c r="G88" s="78"/>
      <c r="H88" s="79" t="s">
        <v>12</v>
      </c>
      <c r="I88" s="78"/>
      <c r="J88" s="78"/>
      <c r="K88" s="78"/>
      <c r="L88" s="78"/>
    </row>
    <row r="89" spans="1:12" s="80" customFormat="1" ht="24.75" customHeight="1" x14ac:dyDescent="0.3">
      <c r="A89" s="81" t="s">
        <v>88</v>
      </c>
      <c r="B89" s="81" t="s">
        <v>142</v>
      </c>
      <c r="C89" s="82" t="s">
        <v>235</v>
      </c>
      <c r="D89" s="83"/>
      <c r="E89" s="78"/>
      <c r="F89" s="78"/>
      <c r="G89" s="78"/>
      <c r="H89" s="79" t="s">
        <v>12</v>
      </c>
      <c r="I89" s="78"/>
      <c r="J89" s="78"/>
      <c r="K89" s="78"/>
      <c r="L89" s="78"/>
    </row>
    <row r="90" spans="1:12" s="80" customFormat="1" ht="24.75" customHeight="1" x14ac:dyDescent="0.3">
      <c r="A90" s="81" t="s">
        <v>147</v>
      </c>
      <c r="B90" s="81" t="s">
        <v>143</v>
      </c>
      <c r="C90" s="82" t="s">
        <v>236</v>
      </c>
      <c r="D90" s="83" t="s">
        <v>199</v>
      </c>
      <c r="E90" s="78"/>
      <c r="F90" s="78"/>
      <c r="G90" s="78"/>
      <c r="H90" s="79" t="s">
        <v>12</v>
      </c>
      <c r="I90" s="78"/>
      <c r="J90" s="78"/>
      <c r="K90" s="78"/>
      <c r="L90" s="78"/>
    </row>
    <row r="91" spans="1:12" s="80" customFormat="1" ht="69" customHeight="1" x14ac:dyDescent="0.3">
      <c r="A91" s="81" t="s">
        <v>317</v>
      </c>
      <c r="B91" s="81" t="s">
        <v>180</v>
      </c>
      <c r="C91" s="82" t="s">
        <v>208</v>
      </c>
      <c r="D91" s="83" t="s">
        <v>316</v>
      </c>
      <c r="E91" s="89"/>
      <c r="F91" s="89"/>
      <c r="G91" s="89"/>
      <c r="H91" s="89"/>
      <c r="I91" s="85" t="s">
        <v>12</v>
      </c>
      <c r="J91" s="89"/>
      <c r="K91" s="89"/>
      <c r="L91" s="89"/>
    </row>
    <row r="92" spans="1:12" s="80" customFormat="1" ht="69" customHeight="1" x14ac:dyDescent="0.3">
      <c r="A92" s="81" t="s">
        <v>19</v>
      </c>
      <c r="B92" s="81"/>
      <c r="C92" s="82" t="s">
        <v>209</v>
      </c>
      <c r="D92" s="83" t="s">
        <v>201</v>
      </c>
      <c r="E92" s="89"/>
      <c r="F92" s="89"/>
      <c r="G92" s="89"/>
      <c r="H92" s="89"/>
      <c r="I92" s="85" t="s">
        <v>12</v>
      </c>
      <c r="J92" s="89"/>
      <c r="K92" s="89"/>
      <c r="L92" s="89"/>
    </row>
    <row r="93" spans="1:12" s="80" customFormat="1" ht="87.75" customHeight="1" x14ac:dyDescent="0.3">
      <c r="A93" s="81" t="s">
        <v>20</v>
      </c>
      <c r="B93" s="81"/>
      <c r="C93" s="82" t="s">
        <v>210</v>
      </c>
      <c r="D93" s="83" t="s">
        <v>168</v>
      </c>
      <c r="E93" s="89"/>
      <c r="F93" s="89"/>
      <c r="G93" s="89"/>
      <c r="H93" s="89"/>
      <c r="I93" s="85" t="s">
        <v>12</v>
      </c>
      <c r="J93" s="89"/>
      <c r="K93" s="89"/>
      <c r="L93" s="89"/>
    </row>
    <row r="94" spans="1:12" ht="113.25" customHeight="1" x14ac:dyDescent="0.3">
      <c r="A94" s="24" t="s">
        <v>21</v>
      </c>
      <c r="B94" s="24"/>
      <c r="C94" s="35" t="s">
        <v>211</v>
      </c>
      <c r="D94" s="29" t="s">
        <v>22</v>
      </c>
      <c r="E94" s="17"/>
      <c r="F94" s="17"/>
      <c r="G94" s="17"/>
      <c r="H94" s="17"/>
      <c r="I94" s="6" t="s">
        <v>12</v>
      </c>
      <c r="J94" s="17"/>
      <c r="K94" s="17"/>
      <c r="L94" s="17"/>
    </row>
    <row r="95" spans="1:12" s="80" customFormat="1" ht="59.25" customHeight="1" x14ac:dyDescent="0.3">
      <c r="A95" s="81" t="s">
        <v>23</v>
      </c>
      <c r="B95" s="81" t="s">
        <v>183</v>
      </c>
      <c r="C95" s="82" t="s">
        <v>329</v>
      </c>
      <c r="D95" s="83" t="s">
        <v>169</v>
      </c>
      <c r="E95" s="89"/>
      <c r="F95" s="89"/>
      <c r="G95" s="89"/>
      <c r="H95" s="89"/>
      <c r="I95" s="85" t="s">
        <v>12</v>
      </c>
      <c r="J95" s="89"/>
      <c r="K95" s="89"/>
      <c r="L95" s="89"/>
    </row>
    <row r="96" spans="1:12" s="80" customFormat="1" ht="48" customHeight="1" x14ac:dyDescent="0.3">
      <c r="A96" s="81" t="s">
        <v>24</v>
      </c>
      <c r="B96" s="81" t="s">
        <v>184</v>
      </c>
      <c r="C96" s="82" t="s">
        <v>294</v>
      </c>
      <c r="D96" s="83" t="s">
        <v>169</v>
      </c>
      <c r="E96" s="89"/>
      <c r="F96" s="89"/>
      <c r="G96" s="89"/>
      <c r="H96" s="89"/>
      <c r="I96" s="85" t="s">
        <v>12</v>
      </c>
      <c r="J96" s="89"/>
      <c r="K96" s="89"/>
      <c r="L96" s="89"/>
    </row>
    <row r="97" spans="1:12" s="80" customFormat="1" ht="51" customHeight="1" x14ac:dyDescent="0.3">
      <c r="A97" s="81" t="s">
        <v>25</v>
      </c>
      <c r="B97" s="81" t="s">
        <v>185</v>
      </c>
      <c r="C97" s="82" t="s">
        <v>295</v>
      </c>
      <c r="D97" s="83" t="s">
        <v>169</v>
      </c>
      <c r="E97" s="89"/>
      <c r="F97" s="89"/>
      <c r="G97" s="89"/>
      <c r="H97" s="89"/>
      <c r="I97" s="85" t="s">
        <v>12</v>
      </c>
      <c r="J97" s="89"/>
      <c r="K97" s="89"/>
      <c r="L97" s="89"/>
    </row>
    <row r="98" spans="1:12" s="80" customFormat="1" ht="58.5" customHeight="1" x14ac:dyDescent="0.3">
      <c r="A98" s="81" t="s">
        <v>26</v>
      </c>
      <c r="B98" s="81" t="s">
        <v>186</v>
      </c>
      <c r="C98" s="82" t="s">
        <v>296</v>
      </c>
      <c r="D98" s="83" t="s">
        <v>169</v>
      </c>
      <c r="E98" s="89"/>
      <c r="F98" s="89"/>
      <c r="G98" s="89"/>
      <c r="H98" s="89"/>
      <c r="I98" s="85" t="s">
        <v>12</v>
      </c>
      <c r="J98" s="89"/>
      <c r="K98" s="89"/>
      <c r="L98" s="89"/>
    </row>
    <row r="99" spans="1:12" s="80" customFormat="1" ht="45.75" customHeight="1" x14ac:dyDescent="0.3">
      <c r="A99" s="81" t="s">
        <v>27</v>
      </c>
      <c r="B99" s="81" t="s">
        <v>187</v>
      </c>
      <c r="C99" s="82" t="s">
        <v>297</v>
      </c>
      <c r="D99" s="83" t="s">
        <v>169</v>
      </c>
      <c r="E99" s="89"/>
      <c r="F99" s="89"/>
      <c r="G99" s="89"/>
      <c r="H99" s="89"/>
      <c r="I99" s="85" t="s">
        <v>12</v>
      </c>
      <c r="J99" s="89"/>
      <c r="K99" s="89"/>
      <c r="L99" s="89"/>
    </row>
    <row r="100" spans="1:12" s="80" customFormat="1" ht="60.75" customHeight="1" x14ac:dyDescent="0.3">
      <c r="A100" s="81" t="s">
        <v>28</v>
      </c>
      <c r="B100" s="81" t="s">
        <v>188</v>
      </c>
      <c r="C100" s="82" t="s">
        <v>298</v>
      </c>
      <c r="D100" s="83" t="s">
        <v>169</v>
      </c>
      <c r="E100" s="89"/>
      <c r="F100" s="89"/>
      <c r="G100" s="89"/>
      <c r="H100" s="89"/>
      <c r="I100" s="85" t="s">
        <v>12</v>
      </c>
      <c r="J100" s="89"/>
      <c r="K100" s="89"/>
      <c r="L100" s="89"/>
    </row>
    <row r="101" spans="1:12" s="80" customFormat="1" ht="89.25" customHeight="1" x14ac:dyDescent="0.3">
      <c r="A101" s="81" t="s">
        <v>29</v>
      </c>
      <c r="B101" s="81" t="s">
        <v>189</v>
      </c>
      <c r="C101" s="82" t="s">
        <v>299</v>
      </c>
      <c r="D101" s="83" t="s">
        <v>169</v>
      </c>
      <c r="E101" s="89"/>
      <c r="F101" s="89"/>
      <c r="G101" s="89"/>
      <c r="H101" s="89"/>
      <c r="I101" s="85" t="s">
        <v>12</v>
      </c>
      <c r="J101" s="89"/>
      <c r="K101" s="89"/>
      <c r="L101" s="89"/>
    </row>
    <row r="102" spans="1:12" s="80" customFormat="1" ht="42" customHeight="1" x14ac:dyDescent="0.3">
      <c r="A102" s="81" t="s">
        <v>30</v>
      </c>
      <c r="B102" s="81" t="s">
        <v>190</v>
      </c>
      <c r="C102" s="82" t="s">
        <v>300</v>
      </c>
      <c r="D102" s="83" t="s">
        <v>169</v>
      </c>
      <c r="E102" s="89"/>
      <c r="F102" s="89"/>
      <c r="G102" s="89"/>
      <c r="H102" s="89"/>
      <c r="I102" s="85" t="s">
        <v>12</v>
      </c>
      <c r="J102" s="89"/>
      <c r="K102" s="89"/>
      <c r="L102" s="89"/>
    </row>
    <row r="103" spans="1:12" ht="30.75" customHeight="1" x14ac:dyDescent="0.3">
      <c r="A103" s="24" t="s">
        <v>31</v>
      </c>
      <c r="B103" s="24"/>
      <c r="C103" s="32" t="s">
        <v>320</v>
      </c>
      <c r="D103" s="29" t="s">
        <v>173</v>
      </c>
      <c r="E103" s="17"/>
      <c r="F103" s="17"/>
      <c r="G103" s="17"/>
      <c r="H103" s="17"/>
      <c r="I103" s="6" t="s">
        <v>12</v>
      </c>
      <c r="J103" s="17"/>
      <c r="K103" s="17"/>
      <c r="L103" s="17"/>
    </row>
    <row r="104" spans="1:12" ht="43.5" customHeight="1" x14ac:dyDescent="0.3">
      <c r="A104" s="24" t="s">
        <v>32</v>
      </c>
      <c r="B104" s="24"/>
      <c r="C104" s="32" t="s">
        <v>319</v>
      </c>
      <c r="D104" s="29" t="s">
        <v>173</v>
      </c>
      <c r="E104" s="17"/>
      <c r="F104" s="17"/>
      <c r="G104" s="17"/>
      <c r="H104" s="17"/>
      <c r="I104" s="6" t="s">
        <v>12</v>
      </c>
      <c r="J104" s="17"/>
      <c r="K104" s="17"/>
      <c r="L104" s="17"/>
    </row>
    <row r="105" spans="1:12" ht="51" customHeight="1" x14ac:dyDescent="0.3">
      <c r="A105" s="24" t="s">
        <v>33</v>
      </c>
      <c r="B105" s="24"/>
      <c r="C105" s="32" t="s">
        <v>318</v>
      </c>
      <c r="D105" s="29" t="s">
        <v>173</v>
      </c>
      <c r="E105" s="17"/>
      <c r="F105" s="17"/>
      <c r="G105" s="17"/>
      <c r="H105" s="17"/>
      <c r="I105" s="6" t="s">
        <v>12</v>
      </c>
      <c r="J105" s="17"/>
      <c r="K105" s="17"/>
      <c r="L105" s="17"/>
    </row>
    <row r="106" spans="1:12" ht="51.75" customHeight="1" x14ac:dyDescent="0.3">
      <c r="A106" s="24" t="s">
        <v>34</v>
      </c>
      <c r="B106" s="24"/>
      <c r="C106" s="32" t="s">
        <v>321</v>
      </c>
      <c r="D106" s="29" t="s">
        <v>173</v>
      </c>
      <c r="E106" s="17"/>
      <c r="F106" s="17"/>
      <c r="G106" s="17"/>
      <c r="H106" s="17"/>
      <c r="I106" s="6" t="s">
        <v>12</v>
      </c>
      <c r="J106" s="17"/>
      <c r="K106" s="17"/>
      <c r="L106" s="17"/>
    </row>
    <row r="107" spans="1:12" ht="45.75" customHeight="1" x14ac:dyDescent="0.3">
      <c r="A107" s="24" t="s">
        <v>35</v>
      </c>
      <c r="B107" s="24"/>
      <c r="C107" s="32" t="s">
        <v>322</v>
      </c>
      <c r="D107" s="29" t="s">
        <v>173</v>
      </c>
      <c r="E107" s="17"/>
      <c r="F107" s="17"/>
      <c r="G107" s="17"/>
      <c r="H107" s="17"/>
      <c r="I107" s="6" t="s">
        <v>12</v>
      </c>
      <c r="J107" s="17"/>
      <c r="K107" s="17"/>
      <c r="L107" s="17"/>
    </row>
    <row r="108" spans="1:12" ht="48.75" customHeight="1" x14ac:dyDescent="0.3">
      <c r="A108" s="24" t="s">
        <v>36</v>
      </c>
      <c r="B108" s="24"/>
      <c r="C108" s="32" t="s">
        <v>323</v>
      </c>
      <c r="D108" s="29" t="s">
        <v>173</v>
      </c>
      <c r="E108" s="19"/>
      <c r="F108" s="19"/>
      <c r="G108" s="19"/>
      <c r="H108" s="19"/>
      <c r="I108" s="6" t="s">
        <v>12</v>
      </c>
      <c r="J108" s="19"/>
      <c r="K108" s="19"/>
      <c r="L108" s="19"/>
    </row>
    <row r="109" spans="1:12" ht="59.25" customHeight="1" x14ac:dyDescent="0.3">
      <c r="A109" s="24" t="s">
        <v>37</v>
      </c>
      <c r="B109" s="24"/>
      <c r="C109" s="32" t="s">
        <v>324</v>
      </c>
      <c r="D109" s="29" t="s">
        <v>173</v>
      </c>
      <c r="E109" s="19"/>
      <c r="F109" s="19"/>
      <c r="G109" s="19"/>
      <c r="H109" s="19"/>
      <c r="I109" s="6" t="s">
        <v>12</v>
      </c>
      <c r="J109" s="19"/>
      <c r="K109" s="19"/>
      <c r="L109" s="19"/>
    </row>
    <row r="110" spans="1:12" ht="100.5" customHeight="1" x14ac:dyDescent="0.3">
      <c r="A110" s="24" t="s">
        <v>38</v>
      </c>
      <c r="B110" s="24"/>
      <c r="C110" s="32" t="s">
        <v>325</v>
      </c>
      <c r="D110" s="29" t="s">
        <v>173</v>
      </c>
      <c r="E110" s="19"/>
      <c r="F110" s="19"/>
      <c r="G110" s="19"/>
      <c r="H110" s="19"/>
      <c r="I110" s="6" t="s">
        <v>12</v>
      </c>
      <c r="J110" s="19"/>
      <c r="K110" s="19"/>
      <c r="L110" s="19"/>
    </row>
    <row r="111" spans="1:12" ht="46.5" customHeight="1" x14ac:dyDescent="0.3">
      <c r="A111" s="24" t="s">
        <v>39</v>
      </c>
      <c r="B111" s="24"/>
      <c r="C111" s="32" t="s">
        <v>212</v>
      </c>
      <c r="D111" s="29" t="s">
        <v>89</v>
      </c>
      <c r="E111" s="19"/>
      <c r="F111" s="19"/>
      <c r="G111" s="19"/>
      <c r="H111" s="19"/>
      <c r="I111" s="6" t="s">
        <v>12</v>
      </c>
      <c r="J111" s="19"/>
      <c r="K111" s="19"/>
      <c r="L111" s="19"/>
    </row>
    <row r="112" spans="1:12" ht="54.75" customHeight="1" x14ac:dyDescent="0.3">
      <c r="A112" s="24" t="s">
        <v>40</v>
      </c>
      <c r="B112" s="24"/>
      <c r="C112" s="32" t="s">
        <v>213</v>
      </c>
      <c r="D112" s="29" t="s">
        <v>89</v>
      </c>
      <c r="E112" s="19"/>
      <c r="F112" s="19"/>
      <c r="G112" s="19"/>
      <c r="H112" s="19"/>
      <c r="I112" s="6" t="s">
        <v>12</v>
      </c>
      <c r="J112" s="19"/>
      <c r="K112" s="19"/>
      <c r="L112" s="19"/>
    </row>
    <row r="113" spans="1:12" ht="49.5" customHeight="1" x14ac:dyDescent="0.3">
      <c r="A113" s="24" t="s">
        <v>41</v>
      </c>
      <c r="B113" s="24"/>
      <c r="C113" s="32" t="s">
        <v>214</v>
      </c>
      <c r="D113" s="29" t="s">
        <v>89</v>
      </c>
      <c r="E113" s="19"/>
      <c r="F113" s="19"/>
      <c r="G113" s="19"/>
      <c r="H113" s="19"/>
      <c r="I113" s="6" t="s">
        <v>12</v>
      </c>
      <c r="J113" s="19"/>
      <c r="K113" s="19"/>
      <c r="L113" s="19"/>
    </row>
    <row r="114" spans="1:12" ht="39" customHeight="1" x14ac:dyDescent="0.3">
      <c r="A114" s="24" t="s">
        <v>42</v>
      </c>
      <c r="B114" s="24"/>
      <c r="C114" s="32" t="s">
        <v>215</v>
      </c>
      <c r="D114" s="29" t="s">
        <v>89</v>
      </c>
      <c r="E114" s="19"/>
      <c r="F114" s="19"/>
      <c r="G114" s="19"/>
      <c r="H114" s="19"/>
      <c r="I114" s="6" t="s">
        <v>12</v>
      </c>
      <c r="J114" s="19"/>
      <c r="K114" s="19"/>
      <c r="L114" s="19"/>
    </row>
    <row r="115" spans="1:12" ht="49.5" customHeight="1" x14ac:dyDescent="0.3">
      <c r="A115" s="24" t="s">
        <v>43</v>
      </c>
      <c r="B115" s="24"/>
      <c r="C115" s="32" t="s">
        <v>216</v>
      </c>
      <c r="D115" s="29" t="s">
        <v>89</v>
      </c>
      <c r="E115" s="19"/>
      <c r="F115" s="19"/>
      <c r="G115" s="19"/>
      <c r="H115" s="19"/>
      <c r="I115" s="6" t="s">
        <v>12</v>
      </c>
      <c r="J115" s="19"/>
      <c r="K115" s="19"/>
      <c r="L115" s="19"/>
    </row>
    <row r="116" spans="1:12" ht="34.5" customHeight="1" x14ac:dyDescent="0.3">
      <c r="A116" s="24" t="s">
        <v>44</v>
      </c>
      <c r="B116" s="24"/>
      <c r="C116" s="32" t="s">
        <v>192</v>
      </c>
      <c r="D116" s="29" t="s">
        <v>89</v>
      </c>
      <c r="E116" s="19"/>
      <c r="F116" s="19"/>
      <c r="G116" s="19"/>
      <c r="H116" s="19"/>
      <c r="I116" s="6" t="s">
        <v>12</v>
      </c>
      <c r="J116" s="19"/>
      <c r="K116" s="19"/>
      <c r="L116" s="19"/>
    </row>
    <row r="117" spans="1:12" ht="87" customHeight="1" x14ac:dyDescent="0.3">
      <c r="A117" s="24" t="s">
        <v>45</v>
      </c>
      <c r="B117" s="24"/>
      <c r="C117" s="32" t="s">
        <v>217</v>
      </c>
      <c r="D117" s="29" t="s">
        <v>89</v>
      </c>
      <c r="E117" s="16"/>
      <c r="F117" s="16"/>
      <c r="G117" s="16"/>
      <c r="H117" s="16"/>
      <c r="I117" s="6" t="s">
        <v>12</v>
      </c>
      <c r="J117" s="16"/>
      <c r="K117" s="16"/>
      <c r="L117" s="16"/>
    </row>
    <row r="118" spans="1:12" ht="85.5" customHeight="1" x14ac:dyDescent="0.3">
      <c r="A118" s="24" t="s">
        <v>46</v>
      </c>
      <c r="B118" s="24"/>
      <c r="C118" s="32" t="s">
        <v>218</v>
      </c>
      <c r="D118" s="29" t="s">
        <v>89</v>
      </c>
      <c r="E118" s="16"/>
      <c r="F118" s="16"/>
      <c r="G118" s="16"/>
      <c r="H118" s="16"/>
      <c r="I118" s="6" t="s">
        <v>12</v>
      </c>
      <c r="J118" s="16"/>
      <c r="K118" s="16"/>
      <c r="L118" s="16"/>
    </row>
    <row r="119" spans="1:12" ht="91.5" customHeight="1" x14ac:dyDescent="0.3">
      <c r="A119" s="24" t="s">
        <v>47</v>
      </c>
      <c r="B119" s="24"/>
      <c r="C119" s="32" t="s">
        <v>219</v>
      </c>
      <c r="D119" s="29" t="s">
        <v>89</v>
      </c>
      <c r="E119" s="16"/>
      <c r="F119" s="16"/>
      <c r="G119" s="16"/>
      <c r="H119" s="16"/>
      <c r="I119" s="6" t="s">
        <v>12</v>
      </c>
      <c r="J119" s="16"/>
      <c r="K119" s="16"/>
      <c r="L119" s="16"/>
    </row>
    <row r="120" spans="1:12" ht="81.75" customHeight="1" x14ac:dyDescent="0.3">
      <c r="A120" s="24" t="s">
        <v>48</v>
      </c>
      <c r="B120" s="24"/>
      <c r="C120" s="32" t="s">
        <v>220</v>
      </c>
      <c r="D120" s="29" t="s">
        <v>89</v>
      </c>
      <c r="E120" s="16"/>
      <c r="F120" s="16"/>
      <c r="G120" s="16"/>
      <c r="H120" s="16"/>
      <c r="I120" s="6" t="s">
        <v>12</v>
      </c>
      <c r="J120" s="16"/>
      <c r="K120" s="16"/>
      <c r="L120" s="16"/>
    </row>
    <row r="121" spans="1:12" ht="45" customHeight="1" x14ac:dyDescent="0.3">
      <c r="A121" s="24" t="s">
        <v>49</v>
      </c>
      <c r="B121" s="24"/>
      <c r="C121" s="32" t="s">
        <v>221</v>
      </c>
      <c r="D121" s="29" t="s">
        <v>89</v>
      </c>
      <c r="E121" s="16"/>
      <c r="F121" s="16"/>
      <c r="G121" s="16"/>
      <c r="H121" s="16"/>
      <c r="I121" s="6" t="s">
        <v>12</v>
      </c>
      <c r="J121" s="16"/>
      <c r="K121" s="16"/>
      <c r="L121" s="16"/>
    </row>
    <row r="122" spans="1:12" ht="47.25" customHeight="1" x14ac:dyDescent="0.3">
      <c r="A122" s="24" t="s">
        <v>50</v>
      </c>
      <c r="B122" s="24"/>
      <c r="C122" s="32" t="s">
        <v>222</v>
      </c>
      <c r="D122" s="29" t="s">
        <v>89</v>
      </c>
      <c r="E122" s="16"/>
      <c r="F122" s="16"/>
      <c r="G122" s="16"/>
      <c r="H122" s="16"/>
      <c r="I122" s="6" t="s">
        <v>12</v>
      </c>
      <c r="J122" s="16"/>
      <c r="K122" s="16"/>
      <c r="L122" s="16"/>
    </row>
    <row r="123" spans="1:12" ht="59.25" customHeight="1" x14ac:dyDescent="0.3">
      <c r="A123" s="24" t="s">
        <v>51</v>
      </c>
      <c r="B123" s="24"/>
      <c r="C123" s="32" t="s">
        <v>223</v>
      </c>
      <c r="D123" s="29" t="s">
        <v>89</v>
      </c>
      <c r="E123" s="16"/>
      <c r="F123" s="16"/>
      <c r="G123" s="16"/>
      <c r="H123" s="16"/>
      <c r="I123" s="6" t="s">
        <v>12</v>
      </c>
      <c r="J123" s="16"/>
      <c r="K123" s="16"/>
      <c r="L123" s="16"/>
    </row>
    <row r="124" spans="1:12" ht="44.25" customHeight="1" x14ac:dyDescent="0.3">
      <c r="A124" s="24" t="s">
        <v>52</v>
      </c>
      <c r="B124" s="24"/>
      <c r="C124" s="32" t="s">
        <v>224</v>
      </c>
      <c r="D124" s="29" t="s">
        <v>89</v>
      </c>
      <c r="E124" s="16"/>
      <c r="F124" s="16"/>
      <c r="G124" s="16"/>
      <c r="H124" s="16"/>
      <c r="I124" s="6" t="s">
        <v>12</v>
      </c>
      <c r="J124" s="16"/>
      <c r="K124" s="16"/>
      <c r="L124" s="16"/>
    </row>
    <row r="125" spans="1:12" ht="49.5" customHeight="1" x14ac:dyDescent="0.3">
      <c r="A125" s="24" t="s">
        <v>53</v>
      </c>
      <c r="B125" s="24"/>
      <c r="C125" s="32" t="s">
        <v>225</v>
      </c>
      <c r="D125" s="29" t="s">
        <v>89</v>
      </c>
      <c r="E125" s="16"/>
      <c r="F125" s="16"/>
      <c r="G125" s="16"/>
      <c r="H125" s="16"/>
      <c r="I125" s="6" t="s">
        <v>12</v>
      </c>
      <c r="J125" s="16"/>
      <c r="K125" s="16"/>
      <c r="L125" s="16"/>
    </row>
    <row r="126" spans="1:12" ht="91" x14ac:dyDescent="0.3">
      <c r="A126" s="24" t="s">
        <v>153</v>
      </c>
      <c r="B126" s="26"/>
      <c r="C126" s="32" t="s">
        <v>243</v>
      </c>
      <c r="D126" s="29" t="s">
        <v>170</v>
      </c>
      <c r="E126" s="16"/>
      <c r="F126" s="16"/>
      <c r="G126" s="16"/>
      <c r="H126" s="16"/>
      <c r="I126" s="16"/>
      <c r="J126" s="18" t="s">
        <v>12</v>
      </c>
      <c r="K126" s="16"/>
      <c r="L126" s="16"/>
    </row>
    <row r="127" spans="1:12" ht="52" x14ac:dyDescent="0.3">
      <c r="A127" s="24" t="s">
        <v>18</v>
      </c>
      <c r="B127" s="26"/>
      <c r="C127" s="32" t="s">
        <v>244</v>
      </c>
      <c r="D127" s="29" t="s">
        <v>179</v>
      </c>
      <c r="E127" s="16"/>
      <c r="F127" s="16"/>
      <c r="G127" s="18"/>
      <c r="H127" s="16"/>
      <c r="I127" s="16"/>
      <c r="J127" s="18" t="s">
        <v>12</v>
      </c>
      <c r="K127" s="16"/>
      <c r="L127" s="16"/>
    </row>
    <row r="128" spans="1:12" ht="78" x14ac:dyDescent="0.3">
      <c r="A128" s="24" t="s">
        <v>155</v>
      </c>
      <c r="B128" s="26"/>
      <c r="C128" s="32" t="s">
        <v>245</v>
      </c>
      <c r="D128" s="29" t="s">
        <v>193</v>
      </c>
      <c r="E128" s="16"/>
      <c r="F128" s="16"/>
      <c r="G128" s="16"/>
      <c r="H128" s="16"/>
      <c r="I128" s="16"/>
      <c r="J128" s="18" t="s">
        <v>12</v>
      </c>
      <c r="K128" s="16"/>
      <c r="L128" s="16"/>
    </row>
    <row r="129" spans="1:12" ht="52" x14ac:dyDescent="0.3">
      <c r="A129" s="24" t="s">
        <v>156</v>
      </c>
      <c r="B129" s="26"/>
      <c r="C129" s="32" t="s">
        <v>246</v>
      </c>
      <c r="D129" s="29" t="s">
        <v>166</v>
      </c>
      <c r="E129" s="16"/>
      <c r="F129" s="16"/>
      <c r="G129" s="20"/>
      <c r="H129" s="16"/>
      <c r="I129" s="16"/>
      <c r="J129" s="18" t="s">
        <v>12</v>
      </c>
      <c r="K129" s="16"/>
      <c r="L129" s="16"/>
    </row>
    <row r="130" spans="1:12" ht="65" x14ac:dyDescent="0.3">
      <c r="A130" s="24" t="s">
        <v>157</v>
      </c>
      <c r="B130" s="24" t="s">
        <v>350</v>
      </c>
      <c r="C130" s="32" t="s">
        <v>351</v>
      </c>
      <c r="D130" s="29" t="s">
        <v>352</v>
      </c>
      <c r="E130" s="16"/>
      <c r="F130" s="16"/>
      <c r="G130" s="16"/>
      <c r="H130" s="16"/>
      <c r="I130" s="16"/>
      <c r="J130" s="18" t="s">
        <v>12</v>
      </c>
      <c r="K130" s="16"/>
      <c r="L130" s="16"/>
    </row>
    <row r="131" spans="1:12" ht="48" customHeight="1" x14ac:dyDescent="0.3">
      <c r="A131" s="24" t="s">
        <v>158</v>
      </c>
      <c r="B131" s="26"/>
      <c r="C131" s="32" t="s">
        <v>355</v>
      </c>
      <c r="D131" s="29" t="s">
        <v>166</v>
      </c>
      <c r="E131" s="16"/>
      <c r="F131" s="16"/>
      <c r="G131" s="16"/>
      <c r="H131" s="16"/>
      <c r="I131" s="16"/>
      <c r="J131" s="18" t="s">
        <v>12</v>
      </c>
      <c r="K131" s="16"/>
      <c r="L131" s="16"/>
    </row>
    <row r="132" spans="1:12" ht="91" x14ac:dyDescent="0.3">
      <c r="A132" s="24" t="s">
        <v>159</v>
      </c>
      <c r="B132" s="26"/>
      <c r="C132" s="32" t="s">
        <v>356</v>
      </c>
      <c r="D132" s="29"/>
      <c r="E132" s="16"/>
      <c r="F132" s="16"/>
      <c r="G132" s="16"/>
      <c r="H132" s="16"/>
      <c r="I132" s="16"/>
      <c r="J132" s="18" t="s">
        <v>12</v>
      </c>
      <c r="K132" s="16"/>
      <c r="L132" s="16"/>
    </row>
    <row r="133" spans="1:12" s="80" customFormat="1" ht="59.25" customHeight="1" x14ac:dyDescent="0.3">
      <c r="A133" s="81" t="s">
        <v>191</v>
      </c>
      <c r="B133" s="81" t="s">
        <v>286</v>
      </c>
      <c r="C133" s="84" t="s">
        <v>284</v>
      </c>
      <c r="D133" s="83" t="s">
        <v>167</v>
      </c>
      <c r="E133" s="78"/>
      <c r="F133" s="78"/>
      <c r="G133" s="78"/>
      <c r="H133" s="78"/>
      <c r="I133" s="78"/>
      <c r="J133" s="78"/>
      <c r="K133" s="85" t="s">
        <v>12</v>
      </c>
      <c r="L133" s="78"/>
    </row>
    <row r="134" spans="1:12" s="80" customFormat="1" ht="68.25" customHeight="1" x14ac:dyDescent="0.3">
      <c r="A134" s="81" t="s">
        <v>17</v>
      </c>
      <c r="B134" s="81" t="s">
        <v>286</v>
      </c>
      <c r="C134" s="84" t="s">
        <v>285</v>
      </c>
      <c r="D134" s="83" t="s">
        <v>166</v>
      </c>
      <c r="E134" s="78"/>
      <c r="F134" s="78"/>
      <c r="G134" s="78"/>
      <c r="H134" s="78"/>
      <c r="I134" s="78"/>
      <c r="J134" s="78"/>
      <c r="K134" s="85" t="s">
        <v>12</v>
      </c>
      <c r="L134" s="78"/>
    </row>
    <row r="135" spans="1:12" ht="68.25" customHeight="1" x14ac:dyDescent="0.3">
      <c r="A135" s="24" t="s">
        <v>347</v>
      </c>
      <c r="B135" s="24"/>
      <c r="C135" s="31" t="s">
        <v>348</v>
      </c>
      <c r="D135" s="29" t="s">
        <v>349</v>
      </c>
      <c r="E135" s="16"/>
      <c r="F135" s="16"/>
      <c r="G135" s="16"/>
      <c r="H135" s="16"/>
      <c r="I135" s="16"/>
      <c r="J135" s="16"/>
      <c r="K135" s="6" t="s">
        <v>12</v>
      </c>
      <c r="L135" s="16"/>
    </row>
    <row r="136" spans="1:12" ht="52" x14ac:dyDescent="0.3">
      <c r="A136" s="24" t="s">
        <v>92</v>
      </c>
      <c r="B136" s="24"/>
      <c r="C136" s="31" t="s">
        <v>377</v>
      </c>
      <c r="D136" s="29" t="s">
        <v>89</v>
      </c>
      <c r="E136" s="16"/>
      <c r="F136" s="16"/>
      <c r="G136" s="16"/>
      <c r="H136" s="16"/>
      <c r="I136" s="16"/>
      <c r="J136" s="16"/>
      <c r="K136" s="6" t="s">
        <v>12</v>
      </c>
      <c r="L136" s="16"/>
    </row>
    <row r="137" spans="1:12" ht="52" x14ac:dyDescent="0.3">
      <c r="A137" s="24" t="s">
        <v>160</v>
      </c>
      <c r="B137" s="26"/>
      <c r="C137" s="32" t="s">
        <v>247</v>
      </c>
      <c r="D137" s="29" t="s">
        <v>171</v>
      </c>
      <c r="E137" s="16"/>
      <c r="F137" s="16"/>
      <c r="G137" s="16"/>
      <c r="H137" s="16"/>
      <c r="I137" s="16"/>
      <c r="J137" s="16"/>
      <c r="K137" s="16"/>
      <c r="L137" s="18" t="s">
        <v>12</v>
      </c>
    </row>
    <row r="138" spans="1:12" ht="86.25" customHeight="1" x14ac:dyDescent="0.3">
      <c r="A138" s="24" t="s">
        <v>161</v>
      </c>
      <c r="B138" s="26"/>
      <c r="C138" s="32" t="s">
        <v>248</v>
      </c>
      <c r="D138" s="29" t="s">
        <v>171</v>
      </c>
      <c r="E138" s="16"/>
      <c r="F138" s="16"/>
      <c r="G138" s="16"/>
      <c r="H138" s="16"/>
      <c r="I138" s="16"/>
      <c r="J138" s="16"/>
      <c r="K138" s="16"/>
      <c r="L138" s="18" t="s">
        <v>12</v>
      </c>
    </row>
    <row r="139" spans="1:12" ht="60" customHeight="1" x14ac:dyDescent="0.3">
      <c r="A139" s="24" t="s">
        <v>162</v>
      </c>
      <c r="B139" s="26"/>
      <c r="C139" s="32" t="s">
        <v>249</v>
      </c>
      <c r="D139" s="29" t="s">
        <v>171</v>
      </c>
      <c r="E139" s="16"/>
      <c r="F139" s="16"/>
      <c r="G139" s="20"/>
      <c r="H139" s="16"/>
      <c r="I139" s="16"/>
      <c r="J139" s="16"/>
      <c r="K139" s="16"/>
      <c r="L139" s="18" t="s">
        <v>12</v>
      </c>
    </row>
    <row r="140" spans="1:12" ht="101.25" customHeight="1" x14ac:dyDescent="0.3">
      <c r="A140" s="24" t="s">
        <v>163</v>
      </c>
      <c r="B140" s="26"/>
      <c r="C140" s="32" t="s">
        <v>250</v>
      </c>
      <c r="D140" s="29" t="s">
        <v>171</v>
      </c>
      <c r="E140" s="16"/>
      <c r="F140" s="16"/>
      <c r="G140" s="16"/>
      <c r="H140" s="16"/>
      <c r="I140" s="16"/>
      <c r="J140" s="16"/>
      <c r="K140" s="16"/>
      <c r="L140" s="18" t="s">
        <v>12</v>
      </c>
    </row>
    <row r="141" spans="1:12" ht="102" customHeight="1" x14ac:dyDescent="0.3">
      <c r="A141" s="24" t="s">
        <v>164</v>
      </c>
      <c r="B141" s="26"/>
      <c r="C141" s="32" t="s">
        <v>251</v>
      </c>
      <c r="D141" s="29" t="s">
        <v>171</v>
      </c>
      <c r="E141" s="16"/>
      <c r="F141" s="16"/>
      <c r="G141" s="16"/>
      <c r="H141" s="16"/>
      <c r="I141" s="16"/>
      <c r="J141" s="16"/>
      <c r="K141" s="16"/>
      <c r="L141" s="18" t="s">
        <v>12</v>
      </c>
    </row>
    <row r="142" spans="1:12" ht="48" customHeight="1" x14ac:dyDescent="0.3">
      <c r="A142" s="24" t="s">
        <v>165</v>
      </c>
      <c r="B142" s="24"/>
      <c r="C142" s="32" t="s">
        <v>252</v>
      </c>
      <c r="D142" s="29" t="s">
        <v>172</v>
      </c>
      <c r="E142" s="16"/>
      <c r="F142" s="16"/>
      <c r="G142" s="16"/>
      <c r="H142" s="16"/>
      <c r="I142" s="16"/>
      <c r="J142" s="16"/>
      <c r="K142" s="16"/>
      <c r="L142" s="18" t="s">
        <v>12</v>
      </c>
    </row>
  </sheetData>
  <mergeCells count="1">
    <mergeCell ref="A79:D79"/>
  </mergeCells>
  <pageMargins left="0.7" right="0.7" top="0.75" bottom="0.75" header="0.3" footer="0.3"/>
  <pageSetup orientation="portrait" horizontalDpi="200" verticalDpi="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N141"/>
  <sheetViews>
    <sheetView workbookViewId="0">
      <selection sqref="A1:N1"/>
    </sheetView>
  </sheetViews>
  <sheetFormatPr defaultColWidth="9" defaultRowHeight="14.5" x14ac:dyDescent="0.35"/>
  <cols>
    <col min="1" max="1" width="7.25" style="5" customWidth="1"/>
    <col min="2" max="2" width="7.58203125" style="21" customWidth="1"/>
    <col min="3" max="3" width="48.33203125" style="31" customWidth="1"/>
    <col min="4" max="4" width="14.5" style="3" customWidth="1"/>
    <col min="5" max="5" width="18.08203125" style="69" customWidth="1"/>
    <col min="6" max="6" width="6.33203125" style="56" customWidth="1"/>
    <col min="7" max="7" width="6.5" style="56" customWidth="1"/>
    <col min="8" max="8" width="6.25" style="56" customWidth="1"/>
    <col min="9" max="9" width="7.33203125" style="56" customWidth="1"/>
    <col min="10" max="10" width="8" style="56" customWidth="1"/>
    <col min="11" max="11" width="7.08203125" style="56" customWidth="1"/>
    <col min="12" max="12" width="6.75" style="56" customWidth="1"/>
    <col min="13" max="13" width="7" style="56" customWidth="1"/>
    <col min="14" max="14" width="7" style="5" customWidth="1"/>
    <col min="15" max="40" width="9" style="5"/>
    <col min="41" max="16384" width="9" style="1"/>
  </cols>
  <sheetData>
    <row r="1" spans="1:40" ht="52" x14ac:dyDescent="0.3">
      <c r="A1" s="77" t="s">
        <v>0</v>
      </c>
      <c r="B1" s="40" t="s">
        <v>1</v>
      </c>
      <c r="C1" s="40" t="s">
        <v>2</v>
      </c>
      <c r="D1" s="40" t="s">
        <v>353</v>
      </c>
      <c r="E1" s="42" t="s">
        <v>357</v>
      </c>
      <c r="F1" s="4" t="s">
        <v>3</v>
      </c>
      <c r="G1" s="4" t="s">
        <v>4</v>
      </c>
      <c r="H1" s="4" t="s">
        <v>8</v>
      </c>
      <c r="I1" s="4" t="s">
        <v>5</v>
      </c>
      <c r="J1" s="4" t="s">
        <v>6</v>
      </c>
      <c r="K1" s="4" t="s">
        <v>7</v>
      </c>
      <c r="L1" s="4" t="s">
        <v>9</v>
      </c>
      <c r="M1" s="4" t="s">
        <v>10</v>
      </c>
      <c r="N1" s="4" t="s">
        <v>10</v>
      </c>
      <c r="O1" s="4"/>
      <c r="P1" s="4"/>
    </row>
    <row r="2" spans="1:40" ht="39" x14ac:dyDescent="0.35">
      <c r="A2" s="10" t="s">
        <v>82</v>
      </c>
      <c r="B2" s="21" t="s">
        <v>54</v>
      </c>
      <c r="C2" s="31" t="s">
        <v>253</v>
      </c>
      <c r="D2" s="3" t="s">
        <v>89</v>
      </c>
      <c r="E2" s="43" t="s">
        <v>380</v>
      </c>
      <c r="F2" s="44"/>
      <c r="G2" s="45"/>
      <c r="H2" s="45"/>
      <c r="I2" s="45"/>
      <c r="J2" s="45"/>
      <c r="K2" s="45"/>
      <c r="L2" s="45"/>
      <c r="M2" s="45"/>
    </row>
    <row r="3" spans="1:40" ht="39" x14ac:dyDescent="0.35">
      <c r="A3" s="10" t="s">
        <v>83</v>
      </c>
      <c r="B3" s="21" t="s">
        <v>55</v>
      </c>
      <c r="C3" s="31" t="s">
        <v>254</v>
      </c>
      <c r="D3" s="3" t="s">
        <v>89</v>
      </c>
      <c r="E3" s="43" t="s">
        <v>358</v>
      </c>
      <c r="F3" s="44"/>
      <c r="G3" s="45"/>
      <c r="H3" s="45"/>
      <c r="I3" s="45"/>
      <c r="J3" s="45"/>
      <c r="K3" s="45"/>
      <c r="L3" s="45"/>
      <c r="M3" s="45"/>
    </row>
    <row r="4" spans="1:40" ht="143" x14ac:dyDescent="0.35">
      <c r="A4" s="10" t="s">
        <v>85</v>
      </c>
      <c r="B4" s="21" t="s">
        <v>56</v>
      </c>
      <c r="C4" s="32" t="s">
        <v>280</v>
      </c>
      <c r="D4" s="3" t="s">
        <v>89</v>
      </c>
      <c r="E4" s="43" t="s">
        <v>358</v>
      </c>
      <c r="F4" s="44"/>
      <c r="G4" s="45"/>
      <c r="H4" s="45"/>
      <c r="I4" s="45"/>
      <c r="J4" s="45"/>
      <c r="K4" s="45"/>
      <c r="L4" s="45"/>
      <c r="M4" s="45"/>
    </row>
    <row r="5" spans="1:40" x14ac:dyDescent="0.35">
      <c r="A5" s="73" t="s">
        <v>88</v>
      </c>
      <c r="B5" s="21" t="s">
        <v>58</v>
      </c>
      <c r="C5" s="31" t="s">
        <v>255</v>
      </c>
      <c r="E5" s="43" t="s">
        <v>359</v>
      </c>
      <c r="F5" s="44"/>
      <c r="G5" s="45"/>
      <c r="H5" s="45"/>
      <c r="I5" s="45"/>
      <c r="J5" s="45"/>
      <c r="K5" s="45"/>
      <c r="L5" s="45"/>
      <c r="M5" s="45"/>
    </row>
    <row r="6" spans="1:40" ht="52" x14ac:dyDescent="0.35">
      <c r="A6" s="10" t="s">
        <v>84</v>
      </c>
      <c r="B6" s="21" t="s">
        <v>59</v>
      </c>
      <c r="C6" s="31" t="s">
        <v>256</v>
      </c>
      <c r="D6" s="3" t="s">
        <v>89</v>
      </c>
      <c r="E6" s="43" t="s">
        <v>358</v>
      </c>
      <c r="F6" s="44"/>
      <c r="G6" s="45"/>
      <c r="H6" s="45"/>
      <c r="I6" s="45"/>
      <c r="J6" s="45"/>
      <c r="K6" s="45"/>
      <c r="L6" s="45"/>
      <c r="M6" s="45"/>
    </row>
    <row r="7" spans="1:40" ht="65" x14ac:dyDescent="0.35">
      <c r="A7" s="10" t="s">
        <v>86</v>
      </c>
      <c r="B7" s="21" t="s">
        <v>60</v>
      </c>
      <c r="C7" s="31" t="s">
        <v>281</v>
      </c>
      <c r="D7" s="3" t="s">
        <v>89</v>
      </c>
      <c r="E7" s="43" t="s">
        <v>359</v>
      </c>
      <c r="F7" s="44"/>
      <c r="G7" s="45"/>
      <c r="H7" s="45"/>
      <c r="I7" s="45"/>
      <c r="J7" s="45"/>
      <c r="K7" s="45"/>
      <c r="L7" s="45"/>
      <c r="M7" s="45"/>
    </row>
    <row r="8" spans="1:40" ht="65" x14ac:dyDescent="0.35">
      <c r="A8" s="10" t="s">
        <v>87</v>
      </c>
      <c r="B8" s="21" t="s">
        <v>61</v>
      </c>
      <c r="C8" s="31" t="s">
        <v>282</v>
      </c>
      <c r="D8" s="3" t="s">
        <v>89</v>
      </c>
      <c r="E8" s="43" t="s">
        <v>359</v>
      </c>
      <c r="F8" s="44"/>
      <c r="G8" s="45"/>
      <c r="H8" s="45"/>
      <c r="I8" s="45"/>
      <c r="J8" s="45"/>
      <c r="K8" s="45"/>
      <c r="L8" s="45"/>
      <c r="M8" s="45"/>
    </row>
    <row r="9" spans="1:40" ht="78" x14ac:dyDescent="0.35">
      <c r="A9" s="10" t="s">
        <v>90</v>
      </c>
      <c r="B9" s="21" t="s">
        <v>62</v>
      </c>
      <c r="C9" s="32" t="s">
        <v>283</v>
      </c>
      <c r="D9" s="3" t="s">
        <v>89</v>
      </c>
      <c r="E9" s="43" t="s">
        <v>359</v>
      </c>
      <c r="F9" s="44"/>
      <c r="G9" s="45"/>
      <c r="H9" s="45"/>
      <c r="I9" s="45"/>
      <c r="J9" s="45"/>
      <c r="K9" s="45"/>
      <c r="L9" s="45"/>
      <c r="M9" s="45"/>
    </row>
    <row r="10" spans="1:40" ht="52" x14ac:dyDescent="0.35">
      <c r="A10" s="10" t="s">
        <v>91</v>
      </c>
      <c r="B10" s="21" t="s">
        <v>63</v>
      </c>
      <c r="C10" s="32" t="s">
        <v>257</v>
      </c>
      <c r="D10" s="3" t="s">
        <v>89</v>
      </c>
      <c r="E10" s="43" t="s">
        <v>358</v>
      </c>
      <c r="F10" s="44"/>
      <c r="G10" s="45"/>
      <c r="H10" s="45"/>
      <c r="I10" s="45"/>
      <c r="J10" s="45"/>
      <c r="K10" s="45"/>
      <c r="L10" s="45"/>
      <c r="M10" s="45"/>
    </row>
    <row r="11" spans="1:40" ht="130" x14ac:dyDescent="0.35">
      <c r="A11" s="10" t="s">
        <v>85</v>
      </c>
      <c r="B11" s="21" t="s">
        <v>64</v>
      </c>
      <c r="C11" s="31" t="s">
        <v>258</v>
      </c>
      <c r="D11" s="3" t="s">
        <v>89</v>
      </c>
      <c r="E11" s="43" t="s">
        <v>358</v>
      </c>
      <c r="F11" s="44"/>
      <c r="G11" s="45"/>
      <c r="H11" s="45"/>
      <c r="I11" s="45"/>
      <c r="J11" s="45"/>
      <c r="K11" s="45"/>
      <c r="L11" s="45"/>
      <c r="M11" s="45"/>
    </row>
    <row r="12" spans="1:40" s="2" customFormat="1" x14ac:dyDescent="0.35">
      <c r="A12" s="11" t="s">
        <v>88</v>
      </c>
      <c r="B12" s="72" t="s">
        <v>65</v>
      </c>
      <c r="C12" s="75" t="s">
        <v>354</v>
      </c>
      <c r="D12" s="30" t="s">
        <v>88</v>
      </c>
      <c r="E12" s="46" t="s">
        <v>360</v>
      </c>
      <c r="F12" s="47"/>
      <c r="G12" s="48"/>
      <c r="H12" s="48"/>
      <c r="I12" s="48"/>
      <c r="J12" s="48"/>
      <c r="K12" s="48"/>
      <c r="L12" s="48"/>
      <c r="M12" s="48"/>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row>
    <row r="13" spans="1:40" ht="52" x14ac:dyDescent="0.35">
      <c r="A13" s="10" t="s">
        <v>92</v>
      </c>
      <c r="B13" s="21" t="s">
        <v>66</v>
      </c>
      <c r="C13" s="32" t="s">
        <v>259</v>
      </c>
      <c r="D13" s="7" t="s">
        <v>174</v>
      </c>
      <c r="E13" s="43" t="s">
        <v>358</v>
      </c>
      <c r="F13" s="44"/>
      <c r="G13" s="45"/>
      <c r="H13" s="45"/>
      <c r="I13" s="45"/>
      <c r="J13" s="45"/>
      <c r="K13" s="45"/>
      <c r="L13" s="45"/>
      <c r="M13" s="45"/>
    </row>
    <row r="14" spans="1:40" ht="52" x14ac:dyDescent="0.35">
      <c r="A14" s="10" t="s">
        <v>93</v>
      </c>
      <c r="B14" s="21" t="s">
        <v>67</v>
      </c>
      <c r="C14" s="32" t="s">
        <v>260</v>
      </c>
      <c r="D14" s="7" t="s">
        <v>174</v>
      </c>
      <c r="E14" s="43" t="s">
        <v>359</v>
      </c>
      <c r="F14" s="44"/>
      <c r="G14" s="45"/>
      <c r="H14" s="45"/>
      <c r="I14" s="45"/>
      <c r="J14" s="45"/>
      <c r="K14" s="45"/>
      <c r="L14" s="45"/>
      <c r="M14" s="45"/>
    </row>
    <row r="15" spans="1:40" s="2" customFormat="1" x14ac:dyDescent="0.35">
      <c r="A15" s="11"/>
      <c r="B15" s="72" t="s">
        <v>68</v>
      </c>
      <c r="C15" s="33" t="s">
        <v>57</v>
      </c>
      <c r="D15" s="36"/>
      <c r="E15" s="46" t="s">
        <v>361</v>
      </c>
      <c r="F15" s="47"/>
      <c r="G15" s="48"/>
      <c r="H15" s="48"/>
      <c r="I15" s="48"/>
      <c r="J15" s="48"/>
      <c r="K15" s="48"/>
      <c r="L15" s="48"/>
      <c r="M15" s="48"/>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row>
    <row r="16" spans="1:40" ht="52" x14ac:dyDescent="0.35">
      <c r="A16" s="10" t="s">
        <v>94</v>
      </c>
      <c r="B16" s="21" t="s">
        <v>70</v>
      </c>
      <c r="C16" s="32" t="s">
        <v>261</v>
      </c>
      <c r="D16" s="29" t="s">
        <v>175</v>
      </c>
      <c r="E16" s="43" t="s">
        <v>358</v>
      </c>
      <c r="F16" s="44"/>
      <c r="G16" s="45"/>
      <c r="H16" s="45"/>
      <c r="I16" s="45"/>
      <c r="J16" s="45"/>
      <c r="K16" s="45"/>
      <c r="L16" s="45"/>
      <c r="M16" s="45"/>
    </row>
    <row r="17" spans="1:40" s="2" customFormat="1" ht="39" x14ac:dyDescent="0.35">
      <c r="A17" s="12" t="s">
        <v>333</v>
      </c>
      <c r="B17" s="72" t="s">
        <v>69</v>
      </c>
      <c r="C17" s="33" t="s">
        <v>334</v>
      </c>
      <c r="D17" s="36" t="s">
        <v>335</v>
      </c>
      <c r="E17" s="46" t="s">
        <v>361</v>
      </c>
      <c r="F17" s="47"/>
      <c r="G17" s="48"/>
      <c r="H17" s="48"/>
      <c r="I17" s="48"/>
      <c r="J17" s="48"/>
      <c r="K17" s="48"/>
      <c r="L17" s="48"/>
      <c r="M17" s="48"/>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row>
    <row r="18" spans="1:40" ht="52" x14ac:dyDescent="0.35">
      <c r="A18" s="10" t="s">
        <v>95</v>
      </c>
      <c r="B18" s="21" t="s">
        <v>71</v>
      </c>
      <c r="C18" s="32" t="s">
        <v>262</v>
      </c>
      <c r="D18" s="7" t="s">
        <v>174</v>
      </c>
      <c r="E18" s="43" t="s">
        <v>359</v>
      </c>
      <c r="F18" s="44"/>
      <c r="G18" s="45"/>
      <c r="H18" s="45"/>
      <c r="I18" s="45"/>
      <c r="J18" s="45"/>
      <c r="K18" s="45"/>
      <c r="L18" s="45"/>
      <c r="M18" s="45"/>
    </row>
    <row r="19" spans="1:40" ht="104" x14ac:dyDescent="0.35">
      <c r="A19" s="10" t="s">
        <v>96</v>
      </c>
      <c r="B19" s="21" t="s">
        <v>72</v>
      </c>
      <c r="C19" s="32" t="s">
        <v>263</v>
      </c>
      <c r="D19" s="29" t="s">
        <v>176</v>
      </c>
      <c r="E19" s="43" t="s">
        <v>359</v>
      </c>
      <c r="F19" s="44"/>
      <c r="G19" s="45"/>
      <c r="H19" s="45"/>
      <c r="I19" s="45"/>
      <c r="J19" s="45"/>
      <c r="K19" s="45"/>
      <c r="L19" s="45"/>
      <c r="M19" s="45"/>
    </row>
    <row r="20" spans="1:40" ht="117" x14ac:dyDescent="0.35">
      <c r="A20" s="10" t="s">
        <v>97</v>
      </c>
      <c r="B20" s="21" t="s">
        <v>73</v>
      </c>
      <c r="C20" s="32" t="s">
        <v>264</v>
      </c>
      <c r="D20" s="29" t="s">
        <v>176</v>
      </c>
      <c r="E20" s="43" t="s">
        <v>359</v>
      </c>
      <c r="F20" s="44"/>
      <c r="G20" s="45"/>
      <c r="H20" s="45"/>
      <c r="I20" s="45"/>
      <c r="J20" s="45"/>
      <c r="K20" s="45"/>
      <c r="L20" s="45"/>
      <c r="M20" s="45"/>
    </row>
    <row r="21" spans="1:40" ht="78" x14ac:dyDescent="0.35">
      <c r="A21" s="10" t="s">
        <v>362</v>
      </c>
      <c r="B21" s="21" t="s">
        <v>76</v>
      </c>
      <c r="C21" s="32" t="s">
        <v>265</v>
      </c>
      <c r="D21" s="29" t="s">
        <v>177</v>
      </c>
      <c r="E21" s="43" t="s">
        <v>363</v>
      </c>
      <c r="F21" s="44"/>
      <c r="G21" s="45"/>
      <c r="H21" s="45"/>
      <c r="I21" s="45"/>
      <c r="J21" s="45"/>
      <c r="K21" s="45"/>
      <c r="L21" s="45"/>
      <c r="M21" s="45"/>
    </row>
    <row r="22" spans="1:40" ht="78" x14ac:dyDescent="0.35">
      <c r="A22" s="10" t="s">
        <v>98</v>
      </c>
      <c r="B22" s="21" t="s">
        <v>74</v>
      </c>
      <c r="C22" s="32" t="s">
        <v>266</v>
      </c>
      <c r="D22" s="29" t="s">
        <v>178</v>
      </c>
      <c r="E22" s="43" t="s">
        <v>363</v>
      </c>
      <c r="F22" s="44"/>
      <c r="G22" s="45"/>
      <c r="H22" s="45"/>
      <c r="I22" s="45"/>
      <c r="J22" s="45"/>
      <c r="K22" s="45"/>
      <c r="L22" s="45"/>
      <c r="M22" s="45"/>
    </row>
    <row r="23" spans="1:40" ht="39.5" x14ac:dyDescent="0.35">
      <c r="A23" s="10" t="s">
        <v>99</v>
      </c>
      <c r="B23" s="21" t="s">
        <v>75</v>
      </c>
      <c r="C23" s="32" t="s">
        <v>267</v>
      </c>
      <c r="D23" s="29" t="s">
        <v>176</v>
      </c>
      <c r="E23" s="43" t="s">
        <v>359</v>
      </c>
      <c r="F23" s="44"/>
      <c r="G23" s="45"/>
      <c r="H23" s="45"/>
      <c r="I23" s="45"/>
      <c r="J23" s="45"/>
      <c r="K23" s="45"/>
      <c r="L23" s="45"/>
      <c r="M23" s="45"/>
    </row>
    <row r="24" spans="1:40" ht="52" x14ac:dyDescent="0.35">
      <c r="A24" s="10" t="s">
        <v>100</v>
      </c>
      <c r="B24" s="21" t="s">
        <v>77</v>
      </c>
      <c r="C24" s="32" t="s">
        <v>268</v>
      </c>
      <c r="D24" s="29" t="s">
        <v>168</v>
      </c>
      <c r="E24" s="43" t="s">
        <v>364</v>
      </c>
      <c r="F24" s="44"/>
      <c r="G24" s="45"/>
      <c r="H24" s="49"/>
      <c r="I24" s="45"/>
      <c r="J24" s="45"/>
      <c r="K24" s="45"/>
      <c r="L24" s="45"/>
      <c r="M24" s="45"/>
    </row>
    <row r="25" spans="1:40" ht="39.5" x14ac:dyDescent="0.35">
      <c r="A25" s="10" t="s">
        <v>101</v>
      </c>
      <c r="B25" s="21" t="s">
        <v>78</v>
      </c>
      <c r="C25" s="32" t="s">
        <v>269</v>
      </c>
      <c r="D25" s="29" t="s">
        <v>168</v>
      </c>
      <c r="E25" s="43" t="s">
        <v>364</v>
      </c>
      <c r="F25" s="44"/>
      <c r="G25" s="45"/>
      <c r="H25" s="45"/>
      <c r="I25" s="45"/>
      <c r="J25" s="45"/>
      <c r="K25" s="45"/>
      <c r="L25" s="45"/>
      <c r="M25" s="45"/>
    </row>
    <row r="26" spans="1:40" s="2" customFormat="1" ht="52" x14ac:dyDescent="0.35">
      <c r="A26" s="11" t="s">
        <v>102</v>
      </c>
      <c r="B26" s="72" t="s">
        <v>79</v>
      </c>
      <c r="C26" s="33" t="s">
        <v>312</v>
      </c>
      <c r="D26" s="36" t="s">
        <v>196</v>
      </c>
      <c r="E26" s="46" t="s">
        <v>361</v>
      </c>
      <c r="F26" s="47"/>
      <c r="G26" s="48"/>
      <c r="H26" s="48"/>
      <c r="I26" s="48"/>
      <c r="J26" s="48"/>
      <c r="K26" s="48"/>
      <c r="L26" s="48"/>
      <c r="M26" s="48"/>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row>
    <row r="27" spans="1:40" s="2" customFormat="1" ht="78" x14ac:dyDescent="0.35">
      <c r="A27" s="11" t="s">
        <v>103</v>
      </c>
      <c r="B27" s="72" t="s">
        <v>80</v>
      </c>
      <c r="C27" s="33" t="s">
        <v>313</v>
      </c>
      <c r="D27" s="36" t="s">
        <v>196</v>
      </c>
      <c r="E27" s="46" t="s">
        <v>361</v>
      </c>
      <c r="F27" s="47"/>
      <c r="G27" s="48"/>
      <c r="H27" s="48"/>
      <c r="I27" s="48"/>
      <c r="J27" s="48"/>
      <c r="K27" s="48"/>
      <c r="L27" s="48"/>
      <c r="M27" s="48"/>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row>
    <row r="28" spans="1:40" ht="52" x14ac:dyDescent="0.35">
      <c r="A28" s="10" t="s">
        <v>104</v>
      </c>
      <c r="B28" s="21" t="s">
        <v>81</v>
      </c>
      <c r="C28" s="32" t="s">
        <v>270</v>
      </c>
      <c r="D28" s="29" t="s">
        <v>197</v>
      </c>
      <c r="E28" s="43" t="s">
        <v>365</v>
      </c>
      <c r="F28" s="44"/>
      <c r="G28" s="45"/>
      <c r="H28" s="45"/>
      <c r="I28" s="45"/>
      <c r="J28" s="45"/>
      <c r="K28" s="45"/>
      <c r="L28" s="45"/>
      <c r="M28" s="45"/>
    </row>
    <row r="29" spans="1:40" ht="78" x14ac:dyDescent="0.35">
      <c r="A29" s="10" t="s">
        <v>117</v>
      </c>
      <c r="B29" s="21" t="s">
        <v>105</v>
      </c>
      <c r="C29" s="32" t="s">
        <v>271</v>
      </c>
      <c r="D29" s="29" t="s">
        <v>89</v>
      </c>
      <c r="E29" s="43" t="s">
        <v>366</v>
      </c>
      <c r="F29" s="44"/>
      <c r="G29" s="45"/>
      <c r="H29" s="45"/>
      <c r="I29" s="45"/>
      <c r="J29" s="45"/>
      <c r="K29" s="45"/>
      <c r="L29" s="45"/>
      <c r="M29" s="45"/>
    </row>
    <row r="30" spans="1:40" ht="78" x14ac:dyDescent="0.35">
      <c r="A30" s="10" t="s">
        <v>118</v>
      </c>
      <c r="B30" s="21" t="s">
        <v>106</v>
      </c>
      <c r="C30" s="32" t="s">
        <v>272</v>
      </c>
      <c r="D30" s="29" t="s">
        <v>89</v>
      </c>
      <c r="E30" s="43" t="s">
        <v>366</v>
      </c>
      <c r="F30" s="44"/>
      <c r="G30" s="45"/>
      <c r="H30" s="45"/>
      <c r="I30" s="45"/>
      <c r="J30" s="45"/>
      <c r="K30" s="45"/>
      <c r="L30" s="45"/>
      <c r="M30" s="45"/>
    </row>
    <row r="31" spans="1:40" ht="65" x14ac:dyDescent="0.35">
      <c r="A31" s="10" t="s">
        <v>119</v>
      </c>
      <c r="B31" s="21" t="s">
        <v>107</v>
      </c>
      <c r="C31" s="32" t="s">
        <v>273</v>
      </c>
      <c r="D31" s="29" t="s">
        <v>89</v>
      </c>
      <c r="E31" s="43" t="s">
        <v>366</v>
      </c>
      <c r="F31" s="44"/>
      <c r="G31" s="45"/>
      <c r="H31" s="45"/>
      <c r="I31" s="45"/>
      <c r="J31" s="45"/>
      <c r="K31" s="45"/>
      <c r="L31" s="45"/>
      <c r="M31" s="45"/>
    </row>
    <row r="32" spans="1:40" ht="65" x14ac:dyDescent="0.35">
      <c r="A32" s="10" t="s">
        <v>120</v>
      </c>
      <c r="B32" s="21" t="s">
        <v>108</v>
      </c>
      <c r="C32" s="31" t="s">
        <v>274</v>
      </c>
      <c r="D32" s="29" t="s">
        <v>198</v>
      </c>
      <c r="E32" s="43" t="s">
        <v>367</v>
      </c>
      <c r="F32" s="44"/>
      <c r="G32" s="45"/>
      <c r="H32" s="45"/>
      <c r="I32" s="45"/>
      <c r="J32" s="45"/>
      <c r="K32" s="45"/>
      <c r="L32" s="45"/>
      <c r="M32" s="45"/>
    </row>
    <row r="33" spans="1:40" ht="65" x14ac:dyDescent="0.35">
      <c r="A33" s="10" t="s">
        <v>125</v>
      </c>
      <c r="B33" s="21" t="s">
        <v>109</v>
      </c>
      <c r="C33" s="31" t="s">
        <v>330</v>
      </c>
      <c r="D33" s="29" t="s">
        <v>177</v>
      </c>
      <c r="E33" s="43" t="s">
        <v>366</v>
      </c>
      <c r="F33" s="44"/>
      <c r="G33" s="45"/>
      <c r="H33" s="45"/>
      <c r="I33" s="45"/>
      <c r="J33" s="45"/>
      <c r="K33" s="45"/>
      <c r="L33" s="45"/>
      <c r="M33" s="45"/>
    </row>
    <row r="34" spans="1:40" ht="52" x14ac:dyDescent="0.35">
      <c r="A34" s="10" t="s">
        <v>126</v>
      </c>
      <c r="B34" s="21" t="s">
        <v>110</v>
      </c>
      <c r="C34" s="32" t="s">
        <v>275</v>
      </c>
      <c r="D34" s="29" t="s">
        <v>199</v>
      </c>
      <c r="E34" s="43" t="s">
        <v>366</v>
      </c>
      <c r="F34" s="44"/>
      <c r="G34" s="45"/>
      <c r="H34" s="45"/>
      <c r="I34" s="45"/>
      <c r="J34" s="45"/>
      <c r="K34" s="45"/>
      <c r="L34" s="45"/>
      <c r="M34" s="45"/>
    </row>
    <row r="35" spans="1:40" ht="52" x14ac:dyDescent="0.35">
      <c r="A35" s="10" t="s">
        <v>127</v>
      </c>
      <c r="B35" s="21" t="s">
        <v>111</v>
      </c>
      <c r="C35" s="32" t="s">
        <v>276</v>
      </c>
      <c r="D35" s="29" t="s">
        <v>199</v>
      </c>
      <c r="E35" s="43" t="s">
        <v>366</v>
      </c>
      <c r="F35" s="44"/>
      <c r="G35" s="45"/>
      <c r="H35" s="45"/>
      <c r="I35" s="45"/>
      <c r="J35" s="45"/>
      <c r="K35" s="45"/>
      <c r="L35" s="45"/>
      <c r="M35" s="45"/>
    </row>
    <row r="36" spans="1:40" s="2" customFormat="1" ht="39" x14ac:dyDescent="0.35">
      <c r="A36" s="11" t="s">
        <v>331</v>
      </c>
      <c r="B36" s="72" t="s">
        <v>112</v>
      </c>
      <c r="C36" s="33" t="s">
        <v>332</v>
      </c>
      <c r="D36" s="36" t="s">
        <v>177</v>
      </c>
      <c r="E36" s="46" t="s">
        <v>361</v>
      </c>
      <c r="F36" s="47"/>
      <c r="G36" s="48"/>
      <c r="H36" s="48"/>
      <c r="I36" s="48"/>
      <c r="J36" s="48"/>
      <c r="K36" s="48"/>
      <c r="L36" s="48"/>
      <c r="M36" s="48"/>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row>
    <row r="37" spans="1:40" s="2" customFormat="1" ht="52" x14ac:dyDescent="0.35">
      <c r="A37" s="11" t="s">
        <v>121</v>
      </c>
      <c r="B37" s="72" t="s">
        <v>113</v>
      </c>
      <c r="C37" s="76" t="s">
        <v>314</v>
      </c>
      <c r="D37" s="36" t="s">
        <v>177</v>
      </c>
      <c r="E37" s="46" t="s">
        <v>361</v>
      </c>
      <c r="F37" s="47"/>
      <c r="G37" s="48"/>
      <c r="H37" s="48"/>
      <c r="I37" s="48"/>
      <c r="J37" s="48"/>
      <c r="K37" s="48"/>
      <c r="L37" s="48"/>
      <c r="M37" s="48"/>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row>
    <row r="38" spans="1:40" s="2" customFormat="1" ht="52" x14ac:dyDescent="0.35">
      <c r="A38" s="11" t="s">
        <v>122</v>
      </c>
      <c r="B38" s="72" t="s">
        <v>114</v>
      </c>
      <c r="C38" s="33" t="s">
        <v>315</v>
      </c>
      <c r="D38" s="36" t="s">
        <v>177</v>
      </c>
      <c r="E38" s="46" t="s">
        <v>361</v>
      </c>
      <c r="F38" s="47"/>
      <c r="G38" s="48"/>
      <c r="H38" s="48"/>
      <c r="I38" s="48"/>
      <c r="J38" s="48"/>
      <c r="K38" s="48"/>
      <c r="L38" s="48"/>
      <c r="M38" s="48"/>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row>
    <row r="39" spans="1:40" s="2" customFormat="1" ht="26.5" x14ac:dyDescent="0.35">
      <c r="A39" s="11" t="s">
        <v>123</v>
      </c>
      <c r="B39" s="72" t="s">
        <v>115</v>
      </c>
      <c r="C39" s="33" t="s">
        <v>277</v>
      </c>
      <c r="D39" s="36" t="s">
        <v>177</v>
      </c>
      <c r="E39" s="46" t="s">
        <v>361</v>
      </c>
      <c r="F39" s="47"/>
      <c r="G39" s="48"/>
      <c r="H39" s="48"/>
      <c r="I39" s="48"/>
      <c r="J39" s="48"/>
      <c r="K39" s="48"/>
      <c r="L39" s="48"/>
      <c r="M39" s="48"/>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row>
    <row r="40" spans="1:40" s="2" customFormat="1" ht="39" x14ac:dyDescent="0.35">
      <c r="A40" s="11" t="s">
        <v>124</v>
      </c>
      <c r="B40" s="72" t="s">
        <v>116</v>
      </c>
      <c r="C40" s="33" t="s">
        <v>278</v>
      </c>
      <c r="D40" s="36" t="s">
        <v>177</v>
      </c>
      <c r="E40" s="46" t="s">
        <v>361</v>
      </c>
      <c r="F40" s="47"/>
      <c r="G40" s="48"/>
      <c r="H40" s="48"/>
      <c r="I40" s="48"/>
      <c r="J40" s="48"/>
      <c r="K40" s="48"/>
      <c r="L40" s="48"/>
      <c r="M40" s="48"/>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row>
    <row r="41" spans="1:40" x14ac:dyDescent="0.35">
      <c r="A41" s="11"/>
      <c r="B41" s="22"/>
      <c r="C41" s="33" t="s">
        <v>371</v>
      </c>
      <c r="D41" s="36"/>
      <c r="E41" s="46" t="s">
        <v>361</v>
      </c>
      <c r="F41" s="47"/>
      <c r="G41" s="48"/>
      <c r="H41" s="48"/>
      <c r="I41" s="48"/>
      <c r="J41" s="48"/>
      <c r="K41" s="48"/>
      <c r="L41" s="48"/>
      <c r="M41" s="48"/>
    </row>
    <row r="42" spans="1:40" ht="39" x14ac:dyDescent="0.35">
      <c r="A42" s="11" t="s">
        <v>372</v>
      </c>
      <c r="B42" s="22"/>
      <c r="C42" s="33" t="s">
        <v>376</v>
      </c>
      <c r="D42" s="36" t="s">
        <v>379</v>
      </c>
      <c r="E42" s="46" t="s">
        <v>361</v>
      </c>
      <c r="F42" s="47"/>
      <c r="G42" s="48"/>
      <c r="H42" s="48"/>
      <c r="I42" s="48"/>
      <c r="J42" s="48"/>
      <c r="K42" s="48"/>
      <c r="L42" s="48"/>
      <c r="M42" s="48"/>
    </row>
    <row r="43" spans="1:40" ht="39" x14ac:dyDescent="0.35">
      <c r="A43" s="11" t="s">
        <v>374</v>
      </c>
      <c r="B43" s="22"/>
      <c r="C43" s="33" t="s">
        <v>373</v>
      </c>
      <c r="D43" s="36" t="s">
        <v>375</v>
      </c>
      <c r="E43" s="46" t="s">
        <v>361</v>
      </c>
      <c r="F43" s="47"/>
      <c r="G43" s="48"/>
      <c r="H43" s="48"/>
      <c r="I43" s="48"/>
      <c r="J43" s="48"/>
      <c r="K43" s="48"/>
      <c r="L43" s="48"/>
      <c r="M43" s="48"/>
    </row>
    <row r="44" spans="1:40" ht="39" x14ac:dyDescent="0.35">
      <c r="A44" s="10" t="s">
        <v>200</v>
      </c>
      <c r="B44" s="23"/>
      <c r="C44" s="32" t="s">
        <v>279</v>
      </c>
      <c r="D44" s="29" t="s">
        <v>177</v>
      </c>
      <c r="E44" s="43" t="s">
        <v>366</v>
      </c>
      <c r="F44" s="44"/>
      <c r="G44" s="45"/>
      <c r="H44" s="45"/>
      <c r="I44" s="45"/>
      <c r="J44" s="45"/>
      <c r="K44" s="45"/>
      <c r="L44" s="45"/>
      <c r="M44" s="45"/>
    </row>
    <row r="45" spans="1:40" s="2" customFormat="1" ht="52" x14ac:dyDescent="0.35">
      <c r="A45" s="11" t="s">
        <v>341</v>
      </c>
      <c r="B45" s="22"/>
      <c r="C45" s="33" t="s">
        <v>342</v>
      </c>
      <c r="D45" s="36" t="s">
        <v>89</v>
      </c>
      <c r="E45" s="46" t="s">
        <v>361</v>
      </c>
      <c r="F45" s="47"/>
      <c r="G45" s="48"/>
      <c r="H45" s="48"/>
      <c r="I45" s="48"/>
      <c r="J45" s="48"/>
      <c r="K45" s="48"/>
      <c r="L45" s="48"/>
      <c r="M45" s="48"/>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row>
    <row r="46" spans="1:40" s="2" customFormat="1" ht="26" x14ac:dyDescent="0.35">
      <c r="A46" s="11"/>
      <c r="B46" s="22"/>
      <c r="C46" s="33" t="s">
        <v>194</v>
      </c>
      <c r="D46" s="36"/>
      <c r="E46" s="46" t="s">
        <v>361</v>
      </c>
      <c r="F46" s="47"/>
      <c r="G46" s="48"/>
      <c r="H46" s="48"/>
      <c r="I46" s="48"/>
      <c r="J46" s="48"/>
      <c r="K46" s="48"/>
      <c r="L46" s="48"/>
      <c r="M46" s="48"/>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row>
    <row r="47" spans="1:40" s="2" customFormat="1" ht="26" x14ac:dyDescent="0.35">
      <c r="A47" s="11"/>
      <c r="B47" s="22"/>
      <c r="C47" s="33" t="s">
        <v>195</v>
      </c>
      <c r="D47" s="36"/>
      <c r="E47" s="46" t="s">
        <v>361</v>
      </c>
      <c r="F47" s="47"/>
      <c r="G47" s="48"/>
      <c r="H47" s="48"/>
      <c r="I47" s="48"/>
      <c r="J47" s="48"/>
      <c r="K47" s="48"/>
      <c r="L47" s="48"/>
      <c r="M47" s="48"/>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row>
    <row r="48" spans="1:40" s="2" customFormat="1" ht="52" x14ac:dyDescent="0.35">
      <c r="A48" s="12" t="s">
        <v>191</v>
      </c>
      <c r="B48" s="25" t="s">
        <v>286</v>
      </c>
      <c r="C48" s="75" t="s">
        <v>284</v>
      </c>
      <c r="D48" s="36" t="s">
        <v>167</v>
      </c>
      <c r="E48" s="50" t="s">
        <v>361</v>
      </c>
      <c r="F48" s="51"/>
      <c r="G48" s="52"/>
      <c r="H48" s="52"/>
      <c r="I48" s="52"/>
      <c r="J48" s="52"/>
      <c r="K48" s="52"/>
      <c r="L48" s="52"/>
      <c r="M48" s="52"/>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row>
    <row r="49" spans="1:40" s="2" customFormat="1" ht="52" x14ac:dyDescent="0.35">
      <c r="A49" s="12" t="s">
        <v>17</v>
      </c>
      <c r="B49" s="25" t="s">
        <v>286</v>
      </c>
      <c r="C49" s="75" t="s">
        <v>285</v>
      </c>
      <c r="D49" s="36" t="s">
        <v>166</v>
      </c>
      <c r="E49" s="50" t="s">
        <v>361</v>
      </c>
      <c r="F49" s="51"/>
      <c r="G49" s="52"/>
      <c r="H49" s="52"/>
      <c r="I49" s="52"/>
      <c r="J49" s="52"/>
      <c r="K49" s="52"/>
      <c r="L49" s="52"/>
      <c r="M49" s="52"/>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row>
    <row r="50" spans="1:40" s="2" customFormat="1" ht="39" x14ac:dyDescent="0.35">
      <c r="A50" s="12" t="s">
        <v>287</v>
      </c>
      <c r="B50" s="25" t="s">
        <v>184</v>
      </c>
      <c r="C50" s="33" t="s">
        <v>294</v>
      </c>
      <c r="D50" s="36" t="s">
        <v>169</v>
      </c>
      <c r="E50" s="50" t="s">
        <v>361</v>
      </c>
      <c r="F50" s="51"/>
      <c r="G50" s="52"/>
      <c r="H50" s="52"/>
      <c r="I50" s="52"/>
      <c r="J50" s="52"/>
      <c r="K50" s="52"/>
      <c r="L50" s="52"/>
      <c r="M50" s="52"/>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row>
    <row r="51" spans="1:40" s="2" customFormat="1" ht="39" x14ac:dyDescent="0.35">
      <c r="A51" s="12" t="s">
        <v>288</v>
      </c>
      <c r="B51" s="25" t="s">
        <v>185</v>
      </c>
      <c r="C51" s="33" t="s">
        <v>295</v>
      </c>
      <c r="D51" s="36" t="s">
        <v>169</v>
      </c>
      <c r="E51" s="50" t="s">
        <v>361</v>
      </c>
      <c r="F51" s="51"/>
      <c r="G51" s="53"/>
      <c r="H51" s="53"/>
      <c r="I51" s="53"/>
      <c r="J51" s="53"/>
      <c r="K51" s="53"/>
      <c r="L51" s="53"/>
      <c r="M51" s="53"/>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row>
    <row r="52" spans="1:40" s="2" customFormat="1" ht="52" x14ac:dyDescent="0.35">
      <c r="A52" s="12" t="s">
        <v>289</v>
      </c>
      <c r="B52" s="25" t="s">
        <v>186</v>
      </c>
      <c r="C52" s="33" t="s">
        <v>296</v>
      </c>
      <c r="D52" s="36" t="s">
        <v>169</v>
      </c>
      <c r="E52" s="50" t="s">
        <v>361</v>
      </c>
      <c r="F52" s="51"/>
      <c r="G52" s="53"/>
      <c r="H52" s="53"/>
      <c r="I52" s="53"/>
      <c r="J52" s="53"/>
      <c r="K52" s="53"/>
      <c r="L52" s="53"/>
      <c r="M52" s="53"/>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row>
    <row r="53" spans="1:40" s="2" customFormat="1" ht="39" x14ac:dyDescent="0.35">
      <c r="A53" s="12" t="s">
        <v>290</v>
      </c>
      <c r="B53" s="25" t="s">
        <v>187</v>
      </c>
      <c r="C53" s="33" t="s">
        <v>297</v>
      </c>
      <c r="D53" s="36" t="s">
        <v>169</v>
      </c>
      <c r="E53" s="50" t="s">
        <v>361</v>
      </c>
      <c r="F53" s="51"/>
      <c r="G53" s="53"/>
      <c r="H53" s="53"/>
      <c r="I53" s="53"/>
      <c r="J53" s="53"/>
      <c r="K53" s="53"/>
      <c r="L53" s="53"/>
      <c r="M53" s="53"/>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row>
    <row r="54" spans="1:40" s="2" customFormat="1" ht="52" x14ac:dyDescent="0.35">
      <c r="A54" s="12" t="s">
        <v>291</v>
      </c>
      <c r="B54" s="25" t="s">
        <v>188</v>
      </c>
      <c r="C54" s="33" t="s">
        <v>298</v>
      </c>
      <c r="D54" s="36" t="s">
        <v>169</v>
      </c>
      <c r="E54" s="50" t="s">
        <v>361</v>
      </c>
      <c r="F54" s="51"/>
      <c r="G54" s="53"/>
      <c r="H54" s="53"/>
      <c r="I54" s="53"/>
      <c r="J54" s="53"/>
      <c r="K54" s="53"/>
      <c r="L54" s="53"/>
      <c r="M54" s="53"/>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row>
    <row r="55" spans="1:40" s="2" customFormat="1" ht="78" x14ac:dyDescent="0.35">
      <c r="A55" s="12" t="s">
        <v>292</v>
      </c>
      <c r="B55" s="25" t="s">
        <v>189</v>
      </c>
      <c r="C55" s="33" t="s">
        <v>299</v>
      </c>
      <c r="D55" s="36" t="s">
        <v>169</v>
      </c>
      <c r="E55" s="50" t="s">
        <v>361</v>
      </c>
      <c r="F55" s="51"/>
      <c r="G55" s="53"/>
      <c r="H55" s="53"/>
      <c r="I55" s="53"/>
      <c r="J55" s="53"/>
      <c r="K55" s="53"/>
      <c r="L55" s="53"/>
      <c r="M55" s="53"/>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row>
    <row r="56" spans="1:40" s="2" customFormat="1" ht="26.5" x14ac:dyDescent="0.35">
      <c r="A56" s="12" t="s">
        <v>30</v>
      </c>
      <c r="B56" s="25" t="s">
        <v>190</v>
      </c>
      <c r="C56" s="33" t="s">
        <v>300</v>
      </c>
      <c r="D56" s="36" t="s">
        <v>169</v>
      </c>
      <c r="E56" s="50" t="s">
        <v>361</v>
      </c>
      <c r="F56" s="51"/>
      <c r="G56" s="53"/>
      <c r="H56" s="53"/>
      <c r="I56" s="53"/>
      <c r="J56" s="53"/>
      <c r="K56" s="53"/>
      <c r="L56" s="53"/>
      <c r="M56" s="53"/>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row>
    <row r="57" spans="1:40" ht="78" x14ac:dyDescent="0.35">
      <c r="A57" s="8" t="s">
        <v>293</v>
      </c>
      <c r="B57" s="21" t="s">
        <v>301</v>
      </c>
      <c r="C57" s="32" t="s">
        <v>265</v>
      </c>
      <c r="D57" s="29" t="s">
        <v>177</v>
      </c>
      <c r="E57" s="54" t="s">
        <v>363</v>
      </c>
      <c r="F57" s="55"/>
    </row>
    <row r="58" spans="1:40" s="2" customFormat="1" ht="78" x14ac:dyDescent="0.35">
      <c r="A58" s="12" t="s">
        <v>202</v>
      </c>
      <c r="B58" s="72" t="s">
        <v>302</v>
      </c>
      <c r="C58" s="75" t="s">
        <v>307</v>
      </c>
      <c r="D58" s="30" t="s">
        <v>177</v>
      </c>
      <c r="E58" s="50" t="s">
        <v>361</v>
      </c>
      <c r="F58" s="51"/>
      <c r="G58" s="53"/>
      <c r="H58" s="53"/>
      <c r="I58" s="53"/>
      <c r="J58" s="53"/>
      <c r="K58" s="53"/>
      <c r="L58" s="53"/>
      <c r="M58" s="53"/>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row>
    <row r="59" spans="1:40" s="2" customFormat="1" ht="130" x14ac:dyDescent="0.35">
      <c r="A59" s="12" t="s">
        <v>203</v>
      </c>
      <c r="B59" s="72" t="s">
        <v>303</v>
      </c>
      <c r="C59" s="75" t="s">
        <v>308</v>
      </c>
      <c r="D59" s="30" t="s">
        <v>177</v>
      </c>
      <c r="E59" s="50" t="s">
        <v>361</v>
      </c>
      <c r="F59" s="51"/>
      <c r="G59" s="53"/>
      <c r="H59" s="53"/>
      <c r="I59" s="53"/>
      <c r="J59" s="53"/>
      <c r="K59" s="53"/>
      <c r="L59" s="53"/>
      <c r="M59" s="53"/>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row>
    <row r="60" spans="1:40" s="2" customFormat="1" ht="65" x14ac:dyDescent="0.35">
      <c r="A60" s="12" t="s">
        <v>204</v>
      </c>
      <c r="B60" s="72" t="s">
        <v>304</v>
      </c>
      <c r="C60" s="75" t="s">
        <v>309</v>
      </c>
      <c r="D60" s="30" t="s">
        <v>177</v>
      </c>
      <c r="E60" s="50" t="s">
        <v>361</v>
      </c>
      <c r="F60" s="51"/>
      <c r="G60" s="53"/>
      <c r="H60" s="53"/>
      <c r="I60" s="53"/>
      <c r="J60" s="53"/>
      <c r="K60" s="53"/>
      <c r="L60" s="53"/>
      <c r="M60" s="53"/>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row>
    <row r="61" spans="1:40" s="2" customFormat="1" ht="104" x14ac:dyDescent="0.35">
      <c r="A61" s="12" t="s">
        <v>205</v>
      </c>
      <c r="B61" s="72" t="s">
        <v>305</v>
      </c>
      <c r="C61" s="75" t="s">
        <v>310</v>
      </c>
      <c r="D61" s="30" t="s">
        <v>177</v>
      </c>
      <c r="E61" s="50" t="s">
        <v>361</v>
      </c>
      <c r="F61" s="51"/>
      <c r="G61" s="53"/>
      <c r="H61" s="53"/>
      <c r="I61" s="53"/>
      <c r="J61" s="53"/>
      <c r="K61" s="53"/>
      <c r="L61" s="53"/>
      <c r="M61" s="53"/>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row>
    <row r="62" spans="1:40" s="2" customFormat="1" ht="65" x14ac:dyDescent="0.35">
      <c r="A62" s="12" t="s">
        <v>206</v>
      </c>
      <c r="B62" s="72" t="s">
        <v>306</v>
      </c>
      <c r="C62" s="75" t="s">
        <v>311</v>
      </c>
      <c r="D62" s="30" t="s">
        <v>177</v>
      </c>
      <c r="E62" s="50" t="s">
        <v>361</v>
      </c>
      <c r="F62" s="51"/>
      <c r="G62" s="53"/>
      <c r="H62" s="53"/>
      <c r="I62" s="53"/>
      <c r="J62" s="53"/>
      <c r="K62" s="53"/>
      <c r="L62" s="53"/>
      <c r="M62" s="53"/>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row>
    <row r="63" spans="1:40" ht="39" x14ac:dyDescent="0.35">
      <c r="A63" s="8" t="s">
        <v>11</v>
      </c>
      <c r="B63" s="24" t="s">
        <v>181</v>
      </c>
      <c r="C63" s="34" t="s">
        <v>207</v>
      </c>
      <c r="D63" s="29" t="s">
        <v>173</v>
      </c>
      <c r="E63" s="57"/>
      <c r="F63" s="44" t="s">
        <v>381</v>
      </c>
      <c r="G63" s="58"/>
      <c r="H63" s="44"/>
      <c r="I63" s="58"/>
      <c r="J63" s="59"/>
      <c r="K63" s="58"/>
      <c r="L63" s="58"/>
      <c r="M63" s="58"/>
    </row>
    <row r="64" spans="1:40" ht="39.5" x14ac:dyDescent="0.35">
      <c r="A64" s="8" t="s">
        <v>16</v>
      </c>
      <c r="B64" s="24" t="s">
        <v>182</v>
      </c>
      <c r="C64" s="32" t="s">
        <v>339</v>
      </c>
      <c r="D64" s="29" t="s">
        <v>340</v>
      </c>
      <c r="E64" s="60"/>
      <c r="F64" s="44" t="s">
        <v>368</v>
      </c>
      <c r="G64" s="58"/>
      <c r="H64" s="44"/>
      <c r="I64" s="58"/>
      <c r="J64" s="58"/>
      <c r="K64" s="58"/>
      <c r="L64" s="58"/>
      <c r="M64" s="58"/>
    </row>
    <row r="65" spans="1:40" ht="39" x14ac:dyDescent="0.35">
      <c r="A65" s="8" t="s">
        <v>336</v>
      </c>
      <c r="B65" s="24" t="s">
        <v>337</v>
      </c>
      <c r="C65" s="32" t="s">
        <v>338</v>
      </c>
      <c r="D65" s="29" t="s">
        <v>177</v>
      </c>
      <c r="E65" s="60"/>
      <c r="F65" s="44" t="s">
        <v>368</v>
      </c>
      <c r="G65" s="58"/>
      <c r="H65" s="44"/>
      <c r="I65" s="58"/>
      <c r="J65" s="58"/>
      <c r="K65" s="58"/>
      <c r="L65" s="58"/>
      <c r="M65" s="58"/>
    </row>
    <row r="66" spans="1:40" s="2" customFormat="1" x14ac:dyDescent="0.35">
      <c r="A66" s="12"/>
      <c r="B66" s="25"/>
      <c r="C66" s="33" t="s">
        <v>13</v>
      </c>
      <c r="D66" s="36"/>
      <c r="E66" s="70"/>
      <c r="F66" s="47" t="s">
        <v>368</v>
      </c>
      <c r="G66" s="71"/>
      <c r="H66" s="47"/>
      <c r="I66" s="71"/>
      <c r="J66" s="71"/>
      <c r="K66" s="71"/>
      <c r="L66" s="71"/>
      <c r="M66" s="71"/>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row>
    <row r="67" spans="1:40" s="2" customFormat="1" x14ac:dyDescent="0.35">
      <c r="A67" s="12"/>
      <c r="B67" s="25"/>
      <c r="C67" s="33" t="s">
        <v>14</v>
      </c>
      <c r="D67" s="36"/>
      <c r="E67" s="70"/>
      <c r="F67" s="47" t="s">
        <v>368</v>
      </c>
      <c r="G67" s="71"/>
      <c r="H67" s="47"/>
      <c r="I67" s="71"/>
      <c r="J67" s="71"/>
      <c r="K67" s="71"/>
      <c r="L67" s="71"/>
      <c r="M67" s="71"/>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row>
    <row r="68" spans="1:40" s="2" customFormat="1" x14ac:dyDescent="0.35">
      <c r="A68" s="12"/>
      <c r="B68" s="25"/>
      <c r="C68" s="33" t="s">
        <v>328</v>
      </c>
      <c r="D68" s="36"/>
      <c r="E68" s="70"/>
      <c r="F68" s="47" t="s">
        <v>368</v>
      </c>
      <c r="G68" s="71"/>
      <c r="H68" s="47"/>
      <c r="I68" s="71"/>
      <c r="J68" s="71"/>
      <c r="K68" s="71"/>
      <c r="L68" s="71"/>
      <c r="M68" s="71"/>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row>
    <row r="69" spans="1:40" ht="26" x14ac:dyDescent="0.35">
      <c r="A69" s="8" t="s">
        <v>32</v>
      </c>
      <c r="B69" s="24"/>
      <c r="C69" s="32" t="s">
        <v>346</v>
      </c>
      <c r="D69" s="29" t="s">
        <v>173</v>
      </c>
      <c r="E69" s="60"/>
      <c r="F69" s="44" t="s">
        <v>368</v>
      </c>
      <c r="G69" s="58"/>
      <c r="H69" s="44"/>
      <c r="I69" s="58"/>
      <c r="J69" s="58"/>
      <c r="K69" s="58"/>
      <c r="L69" s="58"/>
      <c r="M69" s="58"/>
    </row>
    <row r="70" spans="1:40" s="2" customFormat="1" x14ac:dyDescent="0.35">
      <c r="A70" s="12"/>
      <c r="B70" s="25"/>
      <c r="C70" s="33" t="s">
        <v>15</v>
      </c>
      <c r="D70" s="36"/>
      <c r="E70" s="70"/>
      <c r="F70" s="47" t="s">
        <v>368</v>
      </c>
      <c r="G70" s="71"/>
      <c r="H70" s="47"/>
      <c r="I70" s="71"/>
      <c r="J70" s="71"/>
      <c r="K70" s="71"/>
      <c r="L70" s="71"/>
      <c r="M70" s="71"/>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row>
    <row r="71" spans="1:40" ht="52" x14ac:dyDescent="0.35">
      <c r="A71" s="8" t="s">
        <v>326</v>
      </c>
      <c r="B71" s="24"/>
      <c r="C71" s="32" t="s">
        <v>327</v>
      </c>
      <c r="D71" s="29" t="s">
        <v>201</v>
      </c>
      <c r="E71" s="60"/>
      <c r="F71" s="44" t="s">
        <v>368</v>
      </c>
      <c r="G71" s="58"/>
      <c r="H71" s="44"/>
      <c r="I71" s="58"/>
      <c r="J71" s="58"/>
      <c r="K71" s="58"/>
      <c r="L71" s="58"/>
      <c r="M71" s="58"/>
    </row>
    <row r="72" spans="1:40" ht="65" x14ac:dyDescent="0.35">
      <c r="A72" s="8" t="s">
        <v>344</v>
      </c>
      <c r="B72" s="24"/>
      <c r="C72" s="32" t="s">
        <v>343</v>
      </c>
      <c r="D72" s="29" t="s">
        <v>345</v>
      </c>
      <c r="E72" s="60"/>
      <c r="F72" s="44" t="s">
        <v>368</v>
      </c>
      <c r="G72" s="58"/>
      <c r="H72" s="44"/>
      <c r="I72" s="58"/>
      <c r="J72" s="58"/>
      <c r="K72" s="58"/>
      <c r="L72" s="58"/>
      <c r="M72" s="58"/>
    </row>
    <row r="73" spans="1:40" ht="104" x14ac:dyDescent="0.35">
      <c r="A73" s="8" t="s">
        <v>148</v>
      </c>
      <c r="B73" s="26"/>
      <c r="C73" s="32" t="s">
        <v>237</v>
      </c>
      <c r="D73" s="29" t="s">
        <v>170</v>
      </c>
      <c r="E73" s="60"/>
      <c r="F73" s="61"/>
      <c r="G73" s="62" t="s">
        <v>368</v>
      </c>
      <c r="H73" s="62"/>
      <c r="I73" s="62"/>
      <c r="J73" s="61"/>
      <c r="K73" s="61"/>
      <c r="L73" s="61"/>
      <c r="M73" s="61"/>
    </row>
    <row r="74" spans="1:40" ht="104" x14ac:dyDescent="0.35">
      <c r="A74" s="8" t="s">
        <v>149</v>
      </c>
      <c r="B74" s="26"/>
      <c r="C74" s="32" t="s">
        <v>238</v>
      </c>
      <c r="D74" s="29" t="s">
        <v>193</v>
      </c>
      <c r="E74" s="60"/>
      <c r="F74" s="61"/>
      <c r="G74" s="62" t="s">
        <v>368</v>
      </c>
      <c r="H74" s="62"/>
      <c r="I74" s="62"/>
      <c r="J74" s="61"/>
      <c r="K74" s="61"/>
      <c r="L74" s="61"/>
      <c r="M74" s="61"/>
    </row>
    <row r="75" spans="1:40" ht="91" x14ac:dyDescent="0.35">
      <c r="A75" s="8" t="s">
        <v>150</v>
      </c>
      <c r="B75" s="26"/>
      <c r="C75" s="32" t="s">
        <v>239</v>
      </c>
      <c r="D75" s="29"/>
      <c r="E75" s="60"/>
      <c r="F75" s="61"/>
      <c r="G75" s="62" t="s">
        <v>368</v>
      </c>
      <c r="H75" s="62"/>
      <c r="I75" s="62"/>
      <c r="J75" s="61"/>
      <c r="K75" s="61"/>
      <c r="L75" s="61"/>
      <c r="M75" s="61"/>
    </row>
    <row r="76" spans="1:40" ht="78" x14ac:dyDescent="0.35">
      <c r="A76" s="8" t="s">
        <v>151</v>
      </c>
      <c r="B76" s="26"/>
      <c r="C76" s="32" t="s">
        <v>240</v>
      </c>
      <c r="D76" s="29"/>
      <c r="E76" s="60"/>
      <c r="F76" s="61"/>
      <c r="G76" s="62" t="s">
        <v>368</v>
      </c>
      <c r="H76" s="62"/>
      <c r="I76" s="62"/>
      <c r="J76" s="61"/>
      <c r="K76" s="61"/>
      <c r="L76" s="61"/>
      <c r="M76" s="61"/>
    </row>
    <row r="77" spans="1:40" ht="78" x14ac:dyDescent="0.35">
      <c r="A77" s="8" t="s">
        <v>152</v>
      </c>
      <c r="B77" s="26"/>
      <c r="C77" s="32" t="s">
        <v>241</v>
      </c>
      <c r="D77" s="29" t="s">
        <v>22</v>
      </c>
      <c r="E77" s="60"/>
      <c r="F77" s="61"/>
      <c r="G77" s="62" t="s">
        <v>368</v>
      </c>
      <c r="H77" s="62"/>
      <c r="I77" s="62"/>
      <c r="J77" s="61"/>
      <c r="K77" s="61"/>
      <c r="L77" s="61"/>
      <c r="M77" s="61"/>
    </row>
    <row r="78" spans="1:40" ht="91" x14ac:dyDescent="0.35">
      <c r="A78" s="8" t="s">
        <v>154</v>
      </c>
      <c r="B78" s="26"/>
      <c r="C78" s="32" t="s">
        <v>242</v>
      </c>
      <c r="D78" s="29"/>
      <c r="E78" s="60"/>
      <c r="F78" s="61"/>
      <c r="G78" s="62" t="s">
        <v>368</v>
      </c>
      <c r="H78" s="62"/>
      <c r="I78" s="62"/>
      <c r="J78" s="61"/>
      <c r="K78" s="61"/>
      <c r="L78" s="61"/>
      <c r="M78" s="61"/>
    </row>
    <row r="79" spans="1:40" ht="78" x14ac:dyDescent="0.35">
      <c r="A79" s="8" t="s">
        <v>129</v>
      </c>
      <c r="B79" s="24" t="s">
        <v>128</v>
      </c>
      <c r="C79" s="32" t="s">
        <v>226</v>
      </c>
      <c r="D79" s="29" t="s">
        <v>168</v>
      </c>
      <c r="E79" s="63" t="s">
        <v>369</v>
      </c>
      <c r="F79" s="61"/>
      <c r="G79" s="62"/>
      <c r="H79" s="62"/>
      <c r="I79" s="62"/>
      <c r="J79" s="61"/>
      <c r="K79" s="61"/>
      <c r="L79" s="61"/>
      <c r="M79" s="61"/>
    </row>
    <row r="80" spans="1:40" ht="65" x14ac:dyDescent="0.35">
      <c r="A80" s="8" t="s">
        <v>132</v>
      </c>
      <c r="B80" s="24" t="s">
        <v>130</v>
      </c>
      <c r="C80" s="32" t="s">
        <v>227</v>
      </c>
      <c r="D80" s="29" t="s">
        <v>168</v>
      </c>
      <c r="E80" s="63" t="s">
        <v>369</v>
      </c>
      <c r="F80" s="61"/>
      <c r="G80" s="62"/>
      <c r="H80" s="62"/>
      <c r="I80" s="62"/>
      <c r="J80" s="61"/>
      <c r="K80" s="61"/>
      <c r="L80" s="61"/>
      <c r="M80" s="61"/>
    </row>
    <row r="81" spans="1:13" ht="52" x14ac:dyDescent="0.35">
      <c r="A81" s="8" t="s">
        <v>133</v>
      </c>
      <c r="B81" s="24" t="s">
        <v>131</v>
      </c>
      <c r="C81" s="32" t="s">
        <v>228</v>
      </c>
      <c r="D81" s="29" t="s">
        <v>168</v>
      </c>
      <c r="E81" s="63" t="s">
        <v>369</v>
      </c>
      <c r="F81" s="61"/>
      <c r="G81" s="62"/>
      <c r="H81" s="62"/>
      <c r="I81" s="62"/>
      <c r="J81" s="61"/>
      <c r="K81" s="61"/>
      <c r="L81" s="61"/>
      <c r="M81" s="61"/>
    </row>
    <row r="82" spans="1:13" ht="65" x14ac:dyDescent="0.35">
      <c r="A82" s="8" t="s">
        <v>135</v>
      </c>
      <c r="B82" s="24" t="s">
        <v>134</v>
      </c>
      <c r="C82" s="31" t="s">
        <v>229</v>
      </c>
      <c r="D82" s="29" t="s">
        <v>168</v>
      </c>
      <c r="E82" s="63" t="s">
        <v>369</v>
      </c>
      <c r="F82" s="61"/>
      <c r="G82" s="62"/>
      <c r="H82" s="62"/>
      <c r="I82" s="62"/>
      <c r="J82" s="61"/>
      <c r="K82" s="61"/>
      <c r="L82" s="61"/>
      <c r="M82" s="61"/>
    </row>
    <row r="83" spans="1:13" ht="65" x14ac:dyDescent="0.35">
      <c r="A83" s="8" t="s">
        <v>136</v>
      </c>
      <c r="B83" s="24" t="s">
        <v>137</v>
      </c>
      <c r="C83" s="32" t="s">
        <v>230</v>
      </c>
      <c r="D83" s="29" t="s">
        <v>168</v>
      </c>
      <c r="E83" s="63" t="s">
        <v>369</v>
      </c>
      <c r="F83" s="61"/>
      <c r="G83" s="62"/>
      <c r="H83" s="62"/>
      <c r="I83" s="62"/>
      <c r="J83" s="61"/>
      <c r="K83" s="61"/>
      <c r="L83" s="61"/>
      <c r="M83" s="61"/>
    </row>
    <row r="84" spans="1:13" ht="52" x14ac:dyDescent="0.35">
      <c r="A84" s="8" t="s">
        <v>144</v>
      </c>
      <c r="B84" s="24" t="s">
        <v>138</v>
      </c>
      <c r="C84" s="32" t="s">
        <v>231</v>
      </c>
      <c r="D84" s="29" t="s">
        <v>89</v>
      </c>
      <c r="E84" s="63" t="s">
        <v>369</v>
      </c>
      <c r="F84" s="61"/>
      <c r="G84" s="62"/>
      <c r="H84" s="62"/>
      <c r="I84" s="62"/>
      <c r="J84" s="61"/>
      <c r="K84" s="61"/>
      <c r="L84" s="61"/>
      <c r="M84" s="61"/>
    </row>
    <row r="85" spans="1:13" ht="65" x14ac:dyDescent="0.35">
      <c r="A85" s="8" t="s">
        <v>145</v>
      </c>
      <c r="B85" s="24" t="s">
        <v>139</v>
      </c>
      <c r="C85" s="32" t="s">
        <v>232</v>
      </c>
      <c r="D85" s="29" t="s">
        <v>169</v>
      </c>
      <c r="E85" s="63" t="s">
        <v>369</v>
      </c>
      <c r="F85" s="61"/>
      <c r="G85" s="62"/>
      <c r="H85" s="62"/>
      <c r="I85" s="62"/>
      <c r="J85" s="61"/>
      <c r="K85" s="61"/>
      <c r="L85" s="61"/>
      <c r="M85" s="61"/>
    </row>
    <row r="86" spans="1:13" ht="65" x14ac:dyDescent="0.35">
      <c r="A86" s="8" t="s">
        <v>146</v>
      </c>
      <c r="B86" s="24" t="s">
        <v>140</v>
      </c>
      <c r="C86" s="32" t="s">
        <v>233</v>
      </c>
      <c r="D86" s="29"/>
      <c r="E86" s="63" t="s">
        <v>370</v>
      </c>
      <c r="F86" s="61"/>
      <c r="G86" s="62"/>
      <c r="H86" s="62"/>
      <c r="I86" s="62"/>
      <c r="J86" s="61"/>
      <c r="K86" s="61"/>
      <c r="L86" s="61"/>
      <c r="M86" s="61"/>
    </row>
    <row r="87" spans="1:13" ht="65" x14ac:dyDescent="0.35">
      <c r="A87" s="8" t="s">
        <v>88</v>
      </c>
      <c r="B87" s="24" t="s">
        <v>141</v>
      </c>
      <c r="C87" s="32" t="s">
        <v>234</v>
      </c>
      <c r="D87" s="29"/>
      <c r="E87" s="63" t="s">
        <v>370</v>
      </c>
      <c r="F87" s="61"/>
      <c r="G87" s="62"/>
      <c r="H87" s="62"/>
      <c r="I87" s="62"/>
      <c r="J87" s="61"/>
      <c r="K87" s="61"/>
      <c r="L87" s="61"/>
      <c r="M87" s="61"/>
    </row>
    <row r="88" spans="1:13" ht="65" x14ac:dyDescent="0.35">
      <c r="A88" s="8" t="s">
        <v>88</v>
      </c>
      <c r="B88" s="24" t="s">
        <v>142</v>
      </c>
      <c r="C88" s="32" t="s">
        <v>235</v>
      </c>
      <c r="D88" s="29"/>
      <c r="E88" s="63" t="s">
        <v>370</v>
      </c>
      <c r="F88" s="61"/>
      <c r="G88" s="62"/>
      <c r="H88" s="62"/>
      <c r="I88" s="62"/>
      <c r="J88" s="61"/>
      <c r="K88" s="61"/>
      <c r="L88" s="61"/>
      <c r="M88" s="61"/>
    </row>
    <row r="89" spans="1:13" ht="52" x14ac:dyDescent="0.35">
      <c r="A89" s="8" t="s">
        <v>147</v>
      </c>
      <c r="B89" s="24" t="s">
        <v>143</v>
      </c>
      <c r="C89" s="32" t="s">
        <v>236</v>
      </c>
      <c r="D89" s="29"/>
      <c r="E89" s="63" t="s">
        <v>370</v>
      </c>
      <c r="F89" s="61"/>
      <c r="G89" s="62"/>
      <c r="H89" s="62"/>
      <c r="I89" s="62"/>
      <c r="J89" s="61"/>
      <c r="K89" s="61"/>
      <c r="L89" s="61"/>
      <c r="M89" s="61"/>
    </row>
    <row r="90" spans="1:13" ht="65" x14ac:dyDescent="0.35">
      <c r="A90" s="64" t="s">
        <v>317</v>
      </c>
      <c r="B90" s="24" t="s">
        <v>180</v>
      </c>
      <c r="C90" s="32" t="s">
        <v>208</v>
      </c>
      <c r="D90" s="29" t="s">
        <v>316</v>
      </c>
      <c r="E90" s="60"/>
      <c r="F90" s="58"/>
      <c r="G90" s="58"/>
      <c r="H90" s="44" t="s">
        <v>368</v>
      </c>
      <c r="I90" s="58"/>
      <c r="J90" s="44"/>
      <c r="K90" s="58"/>
      <c r="L90" s="58"/>
      <c r="M90" s="58"/>
    </row>
    <row r="91" spans="1:13" ht="52" x14ac:dyDescent="0.35">
      <c r="A91" s="8" t="s">
        <v>19</v>
      </c>
      <c r="B91" s="24"/>
      <c r="C91" s="32" t="s">
        <v>209</v>
      </c>
      <c r="D91" s="29" t="s">
        <v>201</v>
      </c>
      <c r="E91" s="60"/>
      <c r="F91" s="58"/>
      <c r="G91" s="58"/>
      <c r="H91" s="44" t="s">
        <v>368</v>
      </c>
      <c r="I91" s="58"/>
      <c r="J91" s="44"/>
      <c r="K91" s="58"/>
      <c r="L91" s="58"/>
      <c r="M91" s="58"/>
    </row>
    <row r="92" spans="1:13" ht="78" x14ac:dyDescent="0.35">
      <c r="A92" s="8" t="s">
        <v>20</v>
      </c>
      <c r="B92" s="24"/>
      <c r="C92" s="32" t="s">
        <v>210</v>
      </c>
      <c r="D92" s="29" t="s">
        <v>168</v>
      </c>
      <c r="E92" s="60"/>
      <c r="F92" s="58"/>
      <c r="G92" s="58"/>
      <c r="H92" s="44" t="s">
        <v>368</v>
      </c>
      <c r="I92" s="58"/>
      <c r="J92" s="44"/>
      <c r="K92" s="58"/>
      <c r="L92" s="58"/>
      <c r="M92" s="58"/>
    </row>
    <row r="93" spans="1:13" ht="104" x14ac:dyDescent="0.35">
      <c r="A93" s="8" t="s">
        <v>21</v>
      </c>
      <c r="B93" s="24"/>
      <c r="C93" s="35" t="s">
        <v>211</v>
      </c>
      <c r="D93" s="29" t="s">
        <v>22</v>
      </c>
      <c r="E93" s="65"/>
      <c r="F93" s="58"/>
      <c r="G93" s="58"/>
      <c r="H93" s="44" t="s">
        <v>368</v>
      </c>
      <c r="I93" s="58"/>
      <c r="J93" s="44"/>
      <c r="K93" s="58"/>
      <c r="L93" s="58"/>
      <c r="M93" s="58"/>
    </row>
    <row r="94" spans="1:13" ht="52" x14ac:dyDescent="0.35">
      <c r="A94" s="8" t="s">
        <v>23</v>
      </c>
      <c r="B94" s="24" t="s">
        <v>183</v>
      </c>
      <c r="C94" s="32" t="s">
        <v>329</v>
      </c>
      <c r="D94" s="29" t="s">
        <v>169</v>
      </c>
      <c r="E94" s="60"/>
      <c r="F94" s="58"/>
      <c r="G94" s="58"/>
      <c r="H94" s="44" t="s">
        <v>368</v>
      </c>
      <c r="I94" s="58"/>
      <c r="J94" s="44"/>
      <c r="K94" s="58"/>
      <c r="L94" s="58"/>
      <c r="M94" s="58"/>
    </row>
    <row r="95" spans="1:13" ht="39" x14ac:dyDescent="0.35">
      <c r="A95" s="8" t="s">
        <v>24</v>
      </c>
      <c r="B95" s="24" t="s">
        <v>184</v>
      </c>
      <c r="C95" s="32" t="s">
        <v>294</v>
      </c>
      <c r="D95" s="29" t="s">
        <v>169</v>
      </c>
      <c r="E95" s="60"/>
      <c r="F95" s="58"/>
      <c r="G95" s="58"/>
      <c r="H95" s="44" t="s">
        <v>368</v>
      </c>
      <c r="I95" s="58"/>
      <c r="J95" s="44"/>
      <c r="K95" s="58"/>
      <c r="L95" s="58"/>
      <c r="M95" s="58"/>
    </row>
    <row r="96" spans="1:13" ht="39" x14ac:dyDescent="0.35">
      <c r="A96" s="8" t="s">
        <v>25</v>
      </c>
      <c r="B96" s="24" t="s">
        <v>185</v>
      </c>
      <c r="C96" s="32" t="s">
        <v>295</v>
      </c>
      <c r="D96" s="29" t="s">
        <v>169</v>
      </c>
      <c r="E96" s="60"/>
      <c r="F96" s="58"/>
      <c r="G96" s="58"/>
      <c r="H96" s="44" t="s">
        <v>368</v>
      </c>
      <c r="I96" s="58"/>
      <c r="J96" s="44"/>
      <c r="K96" s="58"/>
      <c r="L96" s="58"/>
      <c r="M96" s="58"/>
    </row>
    <row r="97" spans="1:13" ht="52" x14ac:dyDescent="0.35">
      <c r="A97" s="8" t="s">
        <v>26</v>
      </c>
      <c r="B97" s="24" t="s">
        <v>186</v>
      </c>
      <c r="C97" s="32" t="s">
        <v>296</v>
      </c>
      <c r="D97" s="29" t="s">
        <v>169</v>
      </c>
      <c r="E97" s="60"/>
      <c r="F97" s="58"/>
      <c r="G97" s="58"/>
      <c r="H97" s="44" t="s">
        <v>368</v>
      </c>
      <c r="I97" s="58"/>
      <c r="J97" s="44"/>
      <c r="K97" s="58"/>
      <c r="L97" s="58"/>
      <c r="M97" s="58"/>
    </row>
    <row r="98" spans="1:13" ht="39" x14ac:dyDescent="0.35">
      <c r="A98" s="8" t="s">
        <v>27</v>
      </c>
      <c r="B98" s="24" t="s">
        <v>187</v>
      </c>
      <c r="C98" s="32" t="s">
        <v>297</v>
      </c>
      <c r="D98" s="29" t="s">
        <v>169</v>
      </c>
      <c r="E98" s="60"/>
      <c r="F98" s="58"/>
      <c r="G98" s="58"/>
      <c r="H98" s="44" t="s">
        <v>368</v>
      </c>
      <c r="I98" s="58"/>
      <c r="J98" s="44"/>
      <c r="K98" s="58"/>
      <c r="L98" s="58"/>
      <c r="M98" s="58"/>
    </row>
    <row r="99" spans="1:13" ht="52" x14ac:dyDescent="0.35">
      <c r="A99" s="8" t="s">
        <v>28</v>
      </c>
      <c r="B99" s="24" t="s">
        <v>188</v>
      </c>
      <c r="C99" s="32" t="s">
        <v>298</v>
      </c>
      <c r="D99" s="29" t="s">
        <v>169</v>
      </c>
      <c r="E99" s="60"/>
      <c r="F99" s="58"/>
      <c r="G99" s="58"/>
      <c r="H99" s="44" t="s">
        <v>368</v>
      </c>
      <c r="I99" s="58"/>
      <c r="J99" s="44"/>
      <c r="K99" s="58"/>
      <c r="L99" s="58"/>
      <c r="M99" s="58"/>
    </row>
    <row r="100" spans="1:13" ht="78" x14ac:dyDescent="0.35">
      <c r="A100" s="8" t="s">
        <v>29</v>
      </c>
      <c r="B100" s="24" t="s">
        <v>189</v>
      </c>
      <c r="C100" s="32" t="s">
        <v>299</v>
      </c>
      <c r="D100" s="29" t="s">
        <v>169</v>
      </c>
      <c r="E100" s="60"/>
      <c r="F100" s="58"/>
      <c r="G100" s="58"/>
      <c r="H100" s="44" t="s">
        <v>368</v>
      </c>
      <c r="I100" s="58"/>
      <c r="J100" s="44"/>
      <c r="K100" s="58"/>
      <c r="L100" s="58"/>
      <c r="M100" s="58"/>
    </row>
    <row r="101" spans="1:13" ht="26.5" x14ac:dyDescent="0.35">
      <c r="A101" s="8" t="s">
        <v>30</v>
      </c>
      <c r="B101" s="24" t="s">
        <v>190</v>
      </c>
      <c r="C101" s="32" t="s">
        <v>300</v>
      </c>
      <c r="D101" s="29" t="s">
        <v>169</v>
      </c>
      <c r="E101" s="60"/>
      <c r="F101" s="58"/>
      <c r="G101" s="58"/>
      <c r="H101" s="44" t="s">
        <v>368</v>
      </c>
      <c r="I101" s="58"/>
      <c r="J101" s="44"/>
      <c r="K101" s="58"/>
      <c r="L101" s="58"/>
      <c r="M101" s="58"/>
    </row>
    <row r="102" spans="1:13" ht="26" x14ac:dyDescent="0.35">
      <c r="A102" s="8" t="s">
        <v>31</v>
      </c>
      <c r="B102" s="24"/>
      <c r="C102" s="32" t="s">
        <v>320</v>
      </c>
      <c r="D102" s="29" t="s">
        <v>173</v>
      </c>
      <c r="E102" s="60"/>
      <c r="F102" s="58"/>
      <c r="G102" s="58"/>
      <c r="H102" s="44" t="s">
        <v>368</v>
      </c>
      <c r="I102" s="58"/>
      <c r="J102" s="44"/>
      <c r="K102" s="58"/>
      <c r="L102" s="58"/>
      <c r="M102" s="58"/>
    </row>
    <row r="103" spans="1:13" ht="26" x14ac:dyDescent="0.35">
      <c r="A103" s="8" t="s">
        <v>32</v>
      </c>
      <c r="B103" s="24"/>
      <c r="C103" s="32" t="s">
        <v>319</v>
      </c>
      <c r="D103" s="29" t="s">
        <v>173</v>
      </c>
      <c r="E103" s="60"/>
      <c r="F103" s="58"/>
      <c r="G103" s="58"/>
      <c r="H103" s="44" t="s">
        <v>368</v>
      </c>
      <c r="I103" s="58"/>
      <c r="J103" s="44"/>
      <c r="K103" s="58"/>
      <c r="L103" s="58"/>
      <c r="M103" s="58"/>
    </row>
    <row r="104" spans="1:13" ht="39" x14ac:dyDescent="0.35">
      <c r="A104" s="8" t="s">
        <v>33</v>
      </c>
      <c r="B104" s="24"/>
      <c r="C104" s="32" t="s">
        <v>318</v>
      </c>
      <c r="D104" s="29" t="s">
        <v>173</v>
      </c>
      <c r="E104" s="60"/>
      <c r="F104" s="58"/>
      <c r="G104" s="58"/>
      <c r="H104" s="44" t="s">
        <v>368</v>
      </c>
      <c r="I104" s="58"/>
      <c r="J104" s="44"/>
      <c r="K104" s="58"/>
      <c r="L104" s="58"/>
      <c r="M104" s="58"/>
    </row>
    <row r="105" spans="1:13" ht="39" x14ac:dyDescent="0.35">
      <c r="A105" s="8" t="s">
        <v>34</v>
      </c>
      <c r="B105" s="24"/>
      <c r="C105" s="32" t="s">
        <v>321</v>
      </c>
      <c r="D105" s="29" t="s">
        <v>173</v>
      </c>
      <c r="E105" s="60"/>
      <c r="F105" s="58"/>
      <c r="G105" s="58"/>
      <c r="H105" s="44" t="s">
        <v>368</v>
      </c>
      <c r="I105" s="58"/>
      <c r="J105" s="44"/>
      <c r="K105" s="58"/>
      <c r="L105" s="58"/>
      <c r="M105" s="58"/>
    </row>
    <row r="106" spans="1:13" ht="39" x14ac:dyDescent="0.35">
      <c r="A106" s="8" t="s">
        <v>35</v>
      </c>
      <c r="B106" s="24"/>
      <c r="C106" s="32" t="s">
        <v>322</v>
      </c>
      <c r="D106" s="29" t="s">
        <v>173</v>
      </c>
      <c r="E106" s="60"/>
      <c r="F106" s="58"/>
      <c r="G106" s="58"/>
      <c r="H106" s="44" t="s">
        <v>368</v>
      </c>
      <c r="I106" s="58"/>
      <c r="J106" s="44"/>
      <c r="K106" s="58"/>
      <c r="L106" s="58"/>
      <c r="M106" s="58"/>
    </row>
    <row r="107" spans="1:13" ht="39" x14ac:dyDescent="0.35">
      <c r="A107" s="8" t="s">
        <v>36</v>
      </c>
      <c r="B107" s="24"/>
      <c r="C107" s="32" t="s">
        <v>323</v>
      </c>
      <c r="D107" s="29" t="s">
        <v>173</v>
      </c>
      <c r="E107" s="60"/>
      <c r="F107" s="66"/>
      <c r="G107" s="66"/>
      <c r="H107" s="44" t="s">
        <v>368</v>
      </c>
      <c r="I107" s="66"/>
      <c r="J107" s="44"/>
      <c r="K107" s="66"/>
      <c r="L107" s="66"/>
      <c r="M107" s="66"/>
    </row>
    <row r="108" spans="1:13" ht="52" x14ac:dyDescent="0.35">
      <c r="A108" s="8" t="s">
        <v>37</v>
      </c>
      <c r="B108" s="24"/>
      <c r="C108" s="32" t="s">
        <v>324</v>
      </c>
      <c r="D108" s="29" t="s">
        <v>173</v>
      </c>
      <c r="E108" s="60"/>
      <c r="F108" s="66"/>
      <c r="G108" s="66"/>
      <c r="H108" s="44" t="s">
        <v>368</v>
      </c>
      <c r="I108" s="66"/>
      <c r="J108" s="44"/>
      <c r="K108" s="66"/>
      <c r="L108" s="66"/>
      <c r="M108" s="66"/>
    </row>
    <row r="109" spans="1:13" ht="104" x14ac:dyDescent="0.35">
      <c r="A109" s="8" t="s">
        <v>38</v>
      </c>
      <c r="B109" s="24"/>
      <c r="C109" s="32" t="s">
        <v>325</v>
      </c>
      <c r="D109" s="29" t="s">
        <v>173</v>
      </c>
      <c r="E109" s="60"/>
      <c r="F109" s="66"/>
      <c r="G109" s="66"/>
      <c r="H109" s="44" t="s">
        <v>368</v>
      </c>
      <c r="I109" s="66"/>
      <c r="J109" s="44"/>
      <c r="K109" s="66"/>
      <c r="L109" s="66"/>
      <c r="M109" s="66"/>
    </row>
    <row r="110" spans="1:13" ht="39" x14ac:dyDescent="0.35">
      <c r="A110" s="8" t="s">
        <v>39</v>
      </c>
      <c r="B110" s="24"/>
      <c r="C110" s="32" t="s">
        <v>212</v>
      </c>
      <c r="D110" s="29" t="s">
        <v>89</v>
      </c>
      <c r="E110" s="60"/>
      <c r="F110" s="66"/>
      <c r="G110" s="66"/>
      <c r="H110" s="44" t="s">
        <v>368</v>
      </c>
      <c r="I110" s="66"/>
      <c r="J110" s="44"/>
      <c r="K110" s="66"/>
      <c r="L110" s="66"/>
      <c r="M110" s="66"/>
    </row>
    <row r="111" spans="1:13" ht="39" x14ac:dyDescent="0.35">
      <c r="A111" s="8" t="s">
        <v>40</v>
      </c>
      <c r="B111" s="24"/>
      <c r="C111" s="32" t="s">
        <v>213</v>
      </c>
      <c r="D111" s="29" t="s">
        <v>89</v>
      </c>
      <c r="E111" s="60"/>
      <c r="F111" s="66"/>
      <c r="G111" s="66"/>
      <c r="H111" s="44" t="s">
        <v>368</v>
      </c>
      <c r="I111" s="66"/>
      <c r="J111" s="44"/>
      <c r="K111" s="66"/>
      <c r="L111" s="66"/>
      <c r="M111" s="66"/>
    </row>
    <row r="112" spans="1:13" ht="39" x14ac:dyDescent="0.35">
      <c r="A112" s="8" t="s">
        <v>41</v>
      </c>
      <c r="B112" s="24"/>
      <c r="C112" s="32" t="s">
        <v>214</v>
      </c>
      <c r="D112" s="29" t="s">
        <v>89</v>
      </c>
      <c r="E112" s="60"/>
      <c r="F112" s="66"/>
      <c r="G112" s="66"/>
      <c r="H112" s="44" t="s">
        <v>368</v>
      </c>
      <c r="I112" s="66"/>
      <c r="J112" s="44"/>
      <c r="K112" s="66"/>
      <c r="L112" s="66"/>
      <c r="M112" s="66"/>
    </row>
    <row r="113" spans="1:13" ht="26" x14ac:dyDescent="0.35">
      <c r="A113" s="8" t="s">
        <v>42</v>
      </c>
      <c r="B113" s="24"/>
      <c r="C113" s="32" t="s">
        <v>215</v>
      </c>
      <c r="D113" s="29" t="s">
        <v>89</v>
      </c>
      <c r="E113" s="60"/>
      <c r="F113" s="66"/>
      <c r="G113" s="66"/>
      <c r="H113" s="44" t="s">
        <v>368</v>
      </c>
      <c r="I113" s="66"/>
      <c r="J113" s="44"/>
      <c r="K113" s="66"/>
      <c r="L113" s="66"/>
      <c r="M113" s="66"/>
    </row>
    <row r="114" spans="1:13" ht="39" x14ac:dyDescent="0.35">
      <c r="A114" s="8" t="s">
        <v>43</v>
      </c>
      <c r="B114" s="24"/>
      <c r="C114" s="32" t="s">
        <v>216</v>
      </c>
      <c r="D114" s="29" t="s">
        <v>89</v>
      </c>
      <c r="E114" s="60"/>
      <c r="F114" s="66"/>
      <c r="G114" s="66"/>
      <c r="H114" s="44" t="s">
        <v>368</v>
      </c>
      <c r="I114" s="66"/>
      <c r="J114" s="44"/>
      <c r="K114" s="66"/>
      <c r="L114" s="66"/>
      <c r="M114" s="66"/>
    </row>
    <row r="115" spans="1:13" ht="26" x14ac:dyDescent="0.35">
      <c r="A115" s="8" t="s">
        <v>44</v>
      </c>
      <c r="B115" s="24"/>
      <c r="C115" s="32" t="s">
        <v>192</v>
      </c>
      <c r="D115" s="29" t="s">
        <v>89</v>
      </c>
      <c r="E115" s="60"/>
      <c r="F115" s="66"/>
      <c r="G115" s="66"/>
      <c r="H115" s="44" t="s">
        <v>368</v>
      </c>
      <c r="I115" s="66"/>
      <c r="J115" s="44"/>
      <c r="K115" s="66"/>
      <c r="L115" s="66"/>
      <c r="M115" s="66"/>
    </row>
    <row r="116" spans="1:13" ht="78" x14ac:dyDescent="0.35">
      <c r="A116" s="8" t="s">
        <v>45</v>
      </c>
      <c r="B116" s="24"/>
      <c r="C116" s="32" t="s">
        <v>217</v>
      </c>
      <c r="D116" s="29" t="s">
        <v>89</v>
      </c>
      <c r="E116" s="60"/>
      <c r="F116" s="61"/>
      <c r="G116" s="61"/>
      <c r="H116" s="44" t="s">
        <v>368</v>
      </c>
      <c r="I116" s="61"/>
      <c r="J116" s="44"/>
      <c r="K116" s="61"/>
      <c r="L116" s="61"/>
      <c r="M116" s="61"/>
    </row>
    <row r="117" spans="1:13" ht="78" x14ac:dyDescent="0.35">
      <c r="A117" s="8" t="s">
        <v>46</v>
      </c>
      <c r="B117" s="24"/>
      <c r="C117" s="32" t="s">
        <v>218</v>
      </c>
      <c r="D117" s="29" t="s">
        <v>89</v>
      </c>
      <c r="E117" s="60"/>
      <c r="F117" s="61"/>
      <c r="G117" s="61"/>
      <c r="H117" s="44" t="s">
        <v>368</v>
      </c>
      <c r="I117" s="61"/>
      <c r="J117" s="44"/>
      <c r="K117" s="61"/>
      <c r="L117" s="61"/>
      <c r="M117" s="61"/>
    </row>
    <row r="118" spans="1:13" ht="78" x14ac:dyDescent="0.35">
      <c r="A118" s="8" t="s">
        <v>47</v>
      </c>
      <c r="B118" s="24"/>
      <c r="C118" s="32" t="s">
        <v>219</v>
      </c>
      <c r="D118" s="29" t="s">
        <v>89</v>
      </c>
      <c r="E118" s="60"/>
      <c r="F118" s="61"/>
      <c r="G118" s="61"/>
      <c r="H118" s="44" t="s">
        <v>368</v>
      </c>
      <c r="I118" s="61"/>
      <c r="J118" s="44"/>
      <c r="K118" s="61"/>
      <c r="L118" s="61"/>
      <c r="M118" s="61"/>
    </row>
    <row r="119" spans="1:13" ht="78" x14ac:dyDescent="0.35">
      <c r="A119" s="8" t="s">
        <v>48</v>
      </c>
      <c r="B119" s="24"/>
      <c r="C119" s="32" t="s">
        <v>220</v>
      </c>
      <c r="D119" s="29" t="s">
        <v>89</v>
      </c>
      <c r="E119" s="60"/>
      <c r="F119" s="61"/>
      <c r="G119" s="61"/>
      <c r="H119" s="44" t="s">
        <v>368</v>
      </c>
      <c r="I119" s="61"/>
      <c r="J119" s="44"/>
      <c r="K119" s="61"/>
      <c r="L119" s="61"/>
      <c r="M119" s="61"/>
    </row>
    <row r="120" spans="1:13" ht="39" x14ac:dyDescent="0.35">
      <c r="A120" s="8" t="s">
        <v>49</v>
      </c>
      <c r="B120" s="24"/>
      <c r="C120" s="32" t="s">
        <v>221</v>
      </c>
      <c r="D120" s="29" t="s">
        <v>89</v>
      </c>
      <c r="E120" s="60"/>
      <c r="F120" s="61"/>
      <c r="G120" s="61"/>
      <c r="H120" s="44" t="s">
        <v>368</v>
      </c>
      <c r="I120" s="61"/>
      <c r="J120" s="44"/>
      <c r="K120" s="61"/>
      <c r="L120" s="61"/>
      <c r="M120" s="61"/>
    </row>
    <row r="121" spans="1:13" ht="52" x14ac:dyDescent="0.35">
      <c r="A121" s="8" t="s">
        <v>50</v>
      </c>
      <c r="B121" s="24"/>
      <c r="C121" s="32" t="s">
        <v>222</v>
      </c>
      <c r="D121" s="29" t="s">
        <v>89</v>
      </c>
      <c r="E121" s="60"/>
      <c r="F121" s="61"/>
      <c r="G121" s="61"/>
      <c r="H121" s="44" t="s">
        <v>368</v>
      </c>
      <c r="I121" s="61"/>
      <c r="J121" s="44"/>
      <c r="K121" s="61"/>
      <c r="L121" s="61"/>
      <c r="M121" s="61"/>
    </row>
    <row r="122" spans="1:13" ht="39" x14ac:dyDescent="0.35">
      <c r="A122" s="8" t="s">
        <v>51</v>
      </c>
      <c r="B122" s="24"/>
      <c r="C122" s="32" t="s">
        <v>223</v>
      </c>
      <c r="D122" s="29" t="s">
        <v>89</v>
      </c>
      <c r="E122" s="60"/>
      <c r="F122" s="61"/>
      <c r="G122" s="61"/>
      <c r="H122" s="44" t="s">
        <v>368</v>
      </c>
      <c r="I122" s="61"/>
      <c r="J122" s="44"/>
      <c r="K122" s="61"/>
      <c r="L122" s="61"/>
      <c r="M122" s="61"/>
    </row>
    <row r="123" spans="1:13" ht="39" x14ac:dyDescent="0.35">
      <c r="A123" s="8" t="s">
        <v>52</v>
      </c>
      <c r="B123" s="24"/>
      <c r="C123" s="32" t="s">
        <v>224</v>
      </c>
      <c r="D123" s="29" t="s">
        <v>89</v>
      </c>
      <c r="E123" s="60"/>
      <c r="F123" s="61"/>
      <c r="G123" s="61"/>
      <c r="H123" s="44" t="s">
        <v>368</v>
      </c>
      <c r="I123" s="61"/>
      <c r="J123" s="44"/>
      <c r="K123" s="61"/>
      <c r="L123" s="61"/>
      <c r="M123" s="61"/>
    </row>
    <row r="124" spans="1:13" ht="52" x14ac:dyDescent="0.35">
      <c r="A124" s="8" t="s">
        <v>53</v>
      </c>
      <c r="B124" s="24"/>
      <c r="C124" s="32" t="s">
        <v>225</v>
      </c>
      <c r="D124" s="29" t="s">
        <v>89</v>
      </c>
      <c r="E124" s="60"/>
      <c r="F124" s="61"/>
      <c r="G124" s="61"/>
      <c r="H124" s="44" t="s">
        <v>368</v>
      </c>
      <c r="I124" s="61"/>
      <c r="J124" s="44"/>
      <c r="K124" s="61"/>
      <c r="L124" s="61"/>
      <c r="M124" s="61"/>
    </row>
    <row r="125" spans="1:13" ht="91" x14ac:dyDescent="0.35">
      <c r="A125" s="8" t="s">
        <v>153</v>
      </c>
      <c r="B125" s="26"/>
      <c r="C125" s="32" t="s">
        <v>243</v>
      </c>
      <c r="D125" s="29" t="s">
        <v>170</v>
      </c>
      <c r="E125" s="60"/>
      <c r="F125" s="61"/>
      <c r="G125" s="61"/>
      <c r="H125" s="61"/>
      <c r="I125" s="62" t="s">
        <v>368</v>
      </c>
      <c r="J125" s="61"/>
      <c r="K125" s="62"/>
      <c r="L125" s="61"/>
      <c r="M125" s="61"/>
    </row>
    <row r="126" spans="1:13" ht="52" x14ac:dyDescent="0.35">
      <c r="A126" s="8" t="s">
        <v>18</v>
      </c>
      <c r="B126" s="26"/>
      <c r="C126" s="32" t="s">
        <v>244</v>
      </c>
      <c r="D126" s="29" t="s">
        <v>179</v>
      </c>
      <c r="E126" s="60"/>
      <c r="F126" s="61"/>
      <c r="G126" s="61"/>
      <c r="H126" s="62"/>
      <c r="I126" s="62" t="s">
        <v>368</v>
      </c>
      <c r="J126" s="61"/>
      <c r="K126" s="62"/>
      <c r="L126" s="61"/>
      <c r="M126" s="61"/>
    </row>
    <row r="127" spans="1:13" ht="78" x14ac:dyDescent="0.35">
      <c r="A127" s="8" t="s">
        <v>155</v>
      </c>
      <c r="B127" s="26"/>
      <c r="C127" s="32" t="s">
        <v>245</v>
      </c>
      <c r="D127" s="29"/>
      <c r="E127" s="60"/>
      <c r="F127" s="61"/>
      <c r="G127" s="61"/>
      <c r="H127" s="61"/>
      <c r="I127" s="62" t="s">
        <v>368</v>
      </c>
      <c r="J127" s="61"/>
      <c r="K127" s="62"/>
      <c r="L127" s="61"/>
      <c r="M127" s="61"/>
    </row>
    <row r="128" spans="1:13" ht="52" x14ac:dyDescent="0.35">
      <c r="A128" s="8" t="s">
        <v>156</v>
      </c>
      <c r="B128" s="26"/>
      <c r="C128" s="32" t="s">
        <v>246</v>
      </c>
      <c r="D128" s="29" t="s">
        <v>166</v>
      </c>
      <c r="E128" s="60"/>
      <c r="F128" s="61"/>
      <c r="G128" s="61"/>
      <c r="H128" s="67"/>
      <c r="I128" s="62" t="s">
        <v>368</v>
      </c>
      <c r="J128" s="61"/>
      <c r="K128" s="62"/>
      <c r="L128" s="61"/>
      <c r="M128" s="61"/>
    </row>
    <row r="129" spans="1:40" ht="78" x14ac:dyDescent="0.35">
      <c r="A129" s="8" t="s">
        <v>157</v>
      </c>
      <c r="B129" s="24" t="s">
        <v>350</v>
      </c>
      <c r="C129" s="32" t="s">
        <v>351</v>
      </c>
      <c r="D129" s="29" t="s">
        <v>352</v>
      </c>
      <c r="E129" s="68"/>
      <c r="F129" s="61"/>
      <c r="G129" s="61"/>
      <c r="H129" s="61"/>
      <c r="I129" s="62" t="s">
        <v>368</v>
      </c>
      <c r="J129" s="61"/>
      <c r="K129" s="62"/>
      <c r="L129" s="61"/>
      <c r="M129" s="61"/>
    </row>
    <row r="130" spans="1:40" ht="39" x14ac:dyDescent="0.35">
      <c r="A130" s="8" t="s">
        <v>158</v>
      </c>
      <c r="B130" s="26"/>
      <c r="C130" s="32" t="s">
        <v>355</v>
      </c>
      <c r="D130" s="29"/>
      <c r="E130" s="60"/>
      <c r="F130" s="61"/>
      <c r="G130" s="61"/>
      <c r="H130" s="61"/>
      <c r="I130" s="62" t="s">
        <v>368</v>
      </c>
      <c r="J130" s="61"/>
      <c r="K130" s="62"/>
      <c r="L130" s="61"/>
      <c r="M130" s="61"/>
    </row>
    <row r="131" spans="1:40" ht="91" x14ac:dyDescent="0.35">
      <c r="A131" s="8" t="s">
        <v>159</v>
      </c>
      <c r="B131" s="26"/>
      <c r="C131" s="32" t="s">
        <v>356</v>
      </c>
      <c r="D131" s="29"/>
      <c r="E131" s="60"/>
      <c r="F131" s="61"/>
      <c r="G131" s="61"/>
      <c r="H131" s="61"/>
      <c r="I131" s="62" t="s">
        <v>368</v>
      </c>
      <c r="J131" s="61"/>
      <c r="K131" s="62"/>
      <c r="L131" s="61"/>
      <c r="M131" s="61"/>
    </row>
    <row r="132" spans="1:40" ht="52" x14ac:dyDescent="0.35">
      <c r="A132" s="8" t="s">
        <v>191</v>
      </c>
      <c r="B132" s="24" t="s">
        <v>286</v>
      </c>
      <c r="C132" s="31" t="s">
        <v>284</v>
      </c>
      <c r="D132" s="29" t="s">
        <v>167</v>
      </c>
      <c r="E132" s="60"/>
      <c r="F132" s="61"/>
      <c r="G132" s="61"/>
      <c r="H132" s="61"/>
      <c r="I132" s="61"/>
      <c r="J132" s="44" t="s">
        <v>368</v>
      </c>
      <c r="K132" s="61"/>
      <c r="L132" s="44"/>
      <c r="M132" s="61"/>
    </row>
    <row r="133" spans="1:40" ht="52" x14ac:dyDescent="0.35">
      <c r="A133" s="8" t="s">
        <v>17</v>
      </c>
      <c r="B133" s="24" t="s">
        <v>286</v>
      </c>
      <c r="C133" s="31" t="s">
        <v>285</v>
      </c>
      <c r="D133" s="29" t="s">
        <v>166</v>
      </c>
      <c r="E133" s="60"/>
      <c r="F133" s="61"/>
      <c r="G133" s="61"/>
      <c r="H133" s="61"/>
      <c r="I133" s="61"/>
      <c r="J133" s="44" t="s">
        <v>368</v>
      </c>
      <c r="K133" s="61"/>
      <c r="L133" s="44"/>
      <c r="M133" s="61"/>
    </row>
    <row r="134" spans="1:40" ht="52" x14ac:dyDescent="0.35">
      <c r="A134" s="8" t="s">
        <v>347</v>
      </c>
      <c r="B134" s="24"/>
      <c r="C134" s="31" t="s">
        <v>348</v>
      </c>
      <c r="D134" s="29" t="s">
        <v>349</v>
      </c>
      <c r="E134" s="60"/>
      <c r="F134" s="61"/>
      <c r="G134" s="61"/>
      <c r="H134" s="61"/>
      <c r="I134" s="61"/>
      <c r="J134" s="44" t="s">
        <v>368</v>
      </c>
      <c r="K134" s="61"/>
      <c r="L134" s="44"/>
      <c r="M134" s="61"/>
    </row>
    <row r="135" spans="1:40" s="2" customFormat="1" ht="52" x14ac:dyDescent="0.35">
      <c r="A135" s="12" t="s">
        <v>92</v>
      </c>
      <c r="B135" s="25"/>
      <c r="C135" s="75" t="s">
        <v>377</v>
      </c>
      <c r="D135" s="36" t="s">
        <v>378</v>
      </c>
      <c r="E135" s="70"/>
      <c r="F135" s="52"/>
      <c r="G135" s="52"/>
      <c r="H135" s="52"/>
      <c r="I135" s="52"/>
      <c r="J135" s="47" t="s">
        <v>368</v>
      </c>
      <c r="K135" s="52"/>
      <c r="L135" s="47"/>
      <c r="M135" s="52"/>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row>
    <row r="136" spans="1:40" ht="52" x14ac:dyDescent="0.35">
      <c r="A136" s="8" t="s">
        <v>160</v>
      </c>
      <c r="B136" s="26"/>
      <c r="C136" s="32" t="s">
        <v>247</v>
      </c>
      <c r="D136" s="29" t="s">
        <v>171</v>
      </c>
      <c r="E136" s="60"/>
      <c r="F136" s="61"/>
      <c r="G136" s="61"/>
      <c r="H136" s="61"/>
      <c r="I136" s="61"/>
      <c r="J136" s="61"/>
      <c r="K136" s="62" t="s">
        <v>368</v>
      </c>
      <c r="L136" s="61"/>
      <c r="M136" s="62"/>
    </row>
    <row r="137" spans="1:40" ht="78" x14ac:dyDescent="0.35">
      <c r="A137" s="8" t="s">
        <v>161</v>
      </c>
      <c r="B137" s="26"/>
      <c r="C137" s="32" t="s">
        <v>248</v>
      </c>
      <c r="D137" s="29" t="s">
        <v>171</v>
      </c>
      <c r="E137" s="60"/>
      <c r="F137" s="61"/>
      <c r="G137" s="61"/>
      <c r="H137" s="61"/>
      <c r="I137" s="61"/>
      <c r="J137" s="61"/>
      <c r="K137" s="62" t="s">
        <v>368</v>
      </c>
      <c r="L137" s="61"/>
      <c r="M137" s="62"/>
    </row>
    <row r="138" spans="1:40" ht="52" x14ac:dyDescent="0.35">
      <c r="A138" s="8" t="s">
        <v>162</v>
      </c>
      <c r="B138" s="26"/>
      <c r="C138" s="32" t="s">
        <v>249</v>
      </c>
      <c r="D138" s="29" t="s">
        <v>171</v>
      </c>
      <c r="E138" s="60"/>
      <c r="F138" s="61"/>
      <c r="G138" s="61"/>
      <c r="H138" s="67"/>
      <c r="I138" s="61"/>
      <c r="J138" s="61"/>
      <c r="K138" s="62" t="s">
        <v>368</v>
      </c>
      <c r="L138" s="61"/>
      <c r="M138" s="62"/>
    </row>
    <row r="139" spans="1:40" ht="104" x14ac:dyDescent="0.35">
      <c r="A139" s="8" t="s">
        <v>163</v>
      </c>
      <c r="B139" s="26"/>
      <c r="C139" s="32" t="s">
        <v>250</v>
      </c>
      <c r="D139" s="29" t="s">
        <v>171</v>
      </c>
      <c r="E139" s="60"/>
      <c r="F139" s="61"/>
      <c r="G139" s="61"/>
      <c r="H139" s="61"/>
      <c r="I139" s="61"/>
      <c r="J139" s="61"/>
      <c r="K139" s="62" t="s">
        <v>368</v>
      </c>
      <c r="L139" s="61"/>
      <c r="M139" s="62"/>
    </row>
    <row r="140" spans="1:40" ht="91" x14ac:dyDescent="0.35">
      <c r="A140" s="8" t="s">
        <v>164</v>
      </c>
      <c r="B140" s="26"/>
      <c r="C140" s="32" t="s">
        <v>251</v>
      </c>
      <c r="D140" s="29" t="s">
        <v>171</v>
      </c>
      <c r="E140" s="60"/>
      <c r="F140" s="61"/>
      <c r="G140" s="61"/>
      <c r="H140" s="61"/>
      <c r="I140" s="61"/>
      <c r="J140" s="61"/>
      <c r="K140" s="62" t="s">
        <v>368</v>
      </c>
      <c r="L140" s="61"/>
      <c r="M140" s="62"/>
    </row>
    <row r="141" spans="1:40" ht="39.5" x14ac:dyDescent="0.35">
      <c r="A141" s="8" t="s">
        <v>165</v>
      </c>
      <c r="B141" s="24"/>
      <c r="C141" s="32" t="s">
        <v>252</v>
      </c>
      <c r="D141" s="29" t="s">
        <v>172</v>
      </c>
      <c r="E141" s="60"/>
      <c r="F141" s="61"/>
      <c r="G141" s="61"/>
      <c r="H141" s="61"/>
      <c r="I141" s="61"/>
      <c r="J141" s="61"/>
      <c r="K141" s="62" t="s">
        <v>368</v>
      </c>
      <c r="L141" s="61"/>
      <c r="M141" s="62"/>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pageSetUpPr fitToPage="1"/>
  </sheetPr>
  <dimension ref="A1:V35"/>
  <sheetViews>
    <sheetView zoomScale="70" zoomScaleNormal="70" zoomScaleSheetLayoutView="40" zoomScalePageLayoutView="77" workbookViewId="0">
      <pane ySplit="1" topLeftCell="A18" activePane="bottomLeft" state="frozen"/>
      <selection activeCell="B1" sqref="B1"/>
      <selection pane="bottomLeft" activeCell="C23" sqref="C23"/>
    </sheetView>
  </sheetViews>
  <sheetFormatPr defaultColWidth="9" defaultRowHeight="13" x14ac:dyDescent="0.3"/>
  <cols>
    <col min="1" max="1" width="9" style="179"/>
    <col min="2" max="2" width="9" style="154"/>
    <col min="3" max="3" width="58.25" style="371" customWidth="1"/>
    <col min="4" max="5" width="42" style="371" customWidth="1"/>
    <col min="6" max="6" width="62.33203125" style="371" customWidth="1"/>
    <col min="7" max="7" width="35.33203125" style="371" customWidth="1"/>
    <col min="8" max="8" width="14.75" style="175" customWidth="1"/>
    <col min="9" max="9" width="12.25" style="440" customWidth="1"/>
    <col min="10" max="10" width="9" style="445" hidden="1" customWidth="1"/>
    <col min="11" max="13" width="9" style="180" hidden="1" customWidth="1"/>
    <col min="14" max="14" width="11.08203125" style="180" hidden="1" customWidth="1"/>
    <col min="15" max="15" width="10.58203125" style="180" hidden="1" customWidth="1"/>
    <col min="16" max="16" width="10.25" style="376" hidden="1" customWidth="1"/>
    <col min="17" max="17" width="11" style="376" hidden="1" customWidth="1"/>
    <col min="18" max="18" width="10.58203125" style="376" customWidth="1"/>
    <col min="19" max="19" width="10.08203125" style="180" customWidth="1"/>
    <col min="20" max="20" width="11.58203125" style="180" customWidth="1"/>
    <col min="21" max="21" width="13.25" style="180" customWidth="1"/>
    <col min="22" max="22" width="16.1640625" style="180" customWidth="1"/>
    <col min="23" max="16384" width="9" style="180"/>
  </cols>
  <sheetData>
    <row r="1" spans="1:22" s="392" customFormat="1" ht="67.5" customHeight="1" x14ac:dyDescent="0.3">
      <c r="A1" s="182" t="s">
        <v>0</v>
      </c>
      <c r="B1" s="163" t="s">
        <v>1</v>
      </c>
      <c r="C1" s="163" t="s">
        <v>2</v>
      </c>
      <c r="D1" s="163" t="s">
        <v>1076</v>
      </c>
      <c r="E1" s="163" t="s">
        <v>966</v>
      </c>
      <c r="F1" s="163" t="s">
        <v>967</v>
      </c>
      <c r="G1" s="163" t="s">
        <v>872</v>
      </c>
      <c r="H1" s="201" t="s">
        <v>440</v>
      </c>
      <c r="I1" s="436" t="s">
        <v>406</v>
      </c>
      <c r="J1" s="454" t="s">
        <v>4</v>
      </c>
      <c r="K1" s="195" t="s">
        <v>5</v>
      </c>
      <c r="L1" s="195" t="s">
        <v>7</v>
      </c>
      <c r="M1" s="195" t="s">
        <v>10</v>
      </c>
      <c r="N1" s="195" t="s">
        <v>459</v>
      </c>
      <c r="O1" s="195" t="s">
        <v>460</v>
      </c>
      <c r="P1" s="195" t="s">
        <v>1394</v>
      </c>
      <c r="Q1" s="195" t="s">
        <v>1395</v>
      </c>
      <c r="R1" s="195" t="s">
        <v>1902</v>
      </c>
      <c r="S1" s="195" t="s">
        <v>2059</v>
      </c>
      <c r="T1" s="504" t="s">
        <v>2288</v>
      </c>
      <c r="U1" s="504" t="s">
        <v>2463</v>
      </c>
      <c r="V1" s="504" t="s">
        <v>2616</v>
      </c>
    </row>
    <row r="2" spans="1:22" ht="79.5" customHeight="1" x14ac:dyDescent="0.3">
      <c r="A2" s="156" t="s">
        <v>129</v>
      </c>
      <c r="B2" s="156" t="s">
        <v>128</v>
      </c>
      <c r="C2" s="159" t="s">
        <v>627</v>
      </c>
      <c r="D2" s="158" t="s">
        <v>1077</v>
      </c>
      <c r="E2" s="158" t="s">
        <v>1077</v>
      </c>
      <c r="F2" s="158" t="s">
        <v>1078</v>
      </c>
      <c r="G2" s="158" t="s">
        <v>873</v>
      </c>
      <c r="H2" s="176" t="s">
        <v>1933</v>
      </c>
      <c r="I2" s="439" t="s">
        <v>397</v>
      </c>
      <c r="J2" s="444" t="s">
        <v>12</v>
      </c>
      <c r="K2" s="181" t="s">
        <v>12</v>
      </c>
      <c r="L2" s="181" t="s">
        <v>12</v>
      </c>
      <c r="M2" s="181" t="s">
        <v>12</v>
      </c>
      <c r="N2" s="181" t="s">
        <v>12</v>
      </c>
      <c r="O2" s="376" t="s">
        <v>443</v>
      </c>
      <c r="P2" s="376" t="s">
        <v>443</v>
      </c>
      <c r="Q2" s="376" t="s">
        <v>12</v>
      </c>
      <c r="R2" s="376" t="s">
        <v>12</v>
      </c>
      <c r="S2" s="376" t="s">
        <v>902</v>
      </c>
      <c r="T2" s="376"/>
    </row>
    <row r="3" spans="1:22" s="348" customFormat="1" ht="67.5" customHeight="1" x14ac:dyDescent="0.3">
      <c r="A3" s="232" t="s">
        <v>132</v>
      </c>
      <c r="B3" s="232" t="s">
        <v>130</v>
      </c>
      <c r="C3" s="234" t="s">
        <v>1719</v>
      </c>
      <c r="D3" s="241" t="s">
        <v>1079</v>
      </c>
      <c r="E3" s="241" t="s">
        <v>1080</v>
      </c>
      <c r="F3" s="241" t="s">
        <v>1081</v>
      </c>
      <c r="G3" s="241" t="s">
        <v>874</v>
      </c>
      <c r="H3" s="344" t="s">
        <v>1336</v>
      </c>
      <c r="I3" s="459" t="s">
        <v>397</v>
      </c>
      <c r="J3" s="455" t="s">
        <v>12</v>
      </c>
      <c r="K3" s="345" t="s">
        <v>12</v>
      </c>
      <c r="L3" s="345" t="s">
        <v>12</v>
      </c>
      <c r="M3" s="345" t="s">
        <v>12</v>
      </c>
      <c r="N3" s="345" t="s">
        <v>12</v>
      </c>
      <c r="O3" s="389" t="s">
        <v>443</v>
      </c>
      <c r="P3" s="389" t="s">
        <v>443</v>
      </c>
      <c r="Q3" s="389" t="s">
        <v>12</v>
      </c>
      <c r="R3" s="376" t="s">
        <v>12</v>
      </c>
      <c r="S3" s="389" t="s">
        <v>12</v>
      </c>
      <c r="T3" s="199" t="s">
        <v>12</v>
      </c>
      <c r="U3" s="389" t="s">
        <v>12</v>
      </c>
      <c r="V3" s="389" t="s">
        <v>12</v>
      </c>
    </row>
    <row r="4" spans="1:22" s="348" customFormat="1" ht="234.75" customHeight="1" x14ac:dyDescent="0.3">
      <c r="A4" s="232" t="s">
        <v>133</v>
      </c>
      <c r="B4" s="232" t="s">
        <v>131</v>
      </c>
      <c r="C4" s="241" t="s">
        <v>1720</v>
      </c>
      <c r="D4" s="241" t="s">
        <v>1721</v>
      </c>
      <c r="E4" s="241" t="s">
        <v>1082</v>
      </c>
      <c r="F4" s="241" t="s">
        <v>1083</v>
      </c>
      <c r="G4" s="241" t="s">
        <v>875</v>
      </c>
      <c r="H4" s="344" t="s">
        <v>1336</v>
      </c>
      <c r="I4" s="459" t="s">
        <v>397</v>
      </c>
      <c r="J4" s="456" t="s">
        <v>12</v>
      </c>
      <c r="K4" s="232" t="s">
        <v>12</v>
      </c>
      <c r="L4" s="232" t="s">
        <v>12</v>
      </c>
      <c r="M4" s="232" t="s">
        <v>12</v>
      </c>
      <c r="N4" s="232" t="s">
        <v>12</v>
      </c>
      <c r="O4" s="390" t="s">
        <v>443</v>
      </c>
      <c r="P4" s="389" t="s">
        <v>443</v>
      </c>
      <c r="Q4" s="389" t="s">
        <v>12</v>
      </c>
      <c r="R4" s="376" t="s">
        <v>12</v>
      </c>
      <c r="S4" s="389" t="s">
        <v>12</v>
      </c>
      <c r="T4" s="199" t="s">
        <v>12</v>
      </c>
      <c r="U4" s="389" t="s">
        <v>12</v>
      </c>
    </row>
    <row r="5" spans="1:22" ht="59.25" customHeight="1" x14ac:dyDescent="0.3">
      <c r="A5" s="156" t="s">
        <v>135</v>
      </c>
      <c r="B5" s="156" t="s">
        <v>134</v>
      </c>
      <c r="C5" s="158" t="s">
        <v>628</v>
      </c>
      <c r="D5" s="158" t="s">
        <v>1084</v>
      </c>
      <c r="E5" s="158" t="s">
        <v>1085</v>
      </c>
      <c r="F5" s="158" t="s">
        <v>1086</v>
      </c>
      <c r="G5" s="158" t="s">
        <v>876</v>
      </c>
      <c r="H5" s="176" t="s">
        <v>1932</v>
      </c>
      <c r="I5" s="439" t="s">
        <v>397</v>
      </c>
      <c r="J5" s="444" t="s">
        <v>12</v>
      </c>
      <c r="K5" s="181" t="s">
        <v>12</v>
      </c>
      <c r="L5" s="181" t="s">
        <v>12</v>
      </c>
      <c r="M5" s="181" t="s">
        <v>12</v>
      </c>
      <c r="N5" s="181" t="s">
        <v>12</v>
      </c>
      <c r="O5" s="376" t="s">
        <v>443</v>
      </c>
      <c r="P5" s="376" t="s">
        <v>443</v>
      </c>
      <c r="Q5" s="376" t="s">
        <v>12</v>
      </c>
      <c r="R5" s="376" t="s">
        <v>12</v>
      </c>
      <c r="S5" s="376" t="s">
        <v>902</v>
      </c>
      <c r="T5" s="199"/>
    </row>
    <row r="6" spans="1:22" ht="247" x14ac:dyDescent="0.3">
      <c r="A6" s="156" t="s">
        <v>136</v>
      </c>
      <c r="B6" s="156" t="s">
        <v>137</v>
      </c>
      <c r="C6" s="159" t="s">
        <v>629</v>
      </c>
      <c r="D6" s="158" t="s">
        <v>1087</v>
      </c>
      <c r="E6" s="158" t="s">
        <v>1088</v>
      </c>
      <c r="F6" s="158" t="s">
        <v>1089</v>
      </c>
      <c r="G6" s="158" t="s">
        <v>877</v>
      </c>
      <c r="H6" s="176" t="s">
        <v>1932</v>
      </c>
      <c r="I6" s="439" t="s">
        <v>397</v>
      </c>
      <c r="J6" s="444" t="s">
        <v>12</v>
      </c>
      <c r="K6" s="181" t="s">
        <v>12</v>
      </c>
      <c r="L6" s="181" t="s">
        <v>12</v>
      </c>
      <c r="M6" s="181" t="s">
        <v>12</v>
      </c>
      <c r="N6" s="181" t="s">
        <v>12</v>
      </c>
      <c r="O6" s="376" t="s">
        <v>443</v>
      </c>
      <c r="P6" s="376" t="s">
        <v>443</v>
      </c>
      <c r="Q6" s="376" t="s">
        <v>12</v>
      </c>
      <c r="R6" s="376" t="s">
        <v>12</v>
      </c>
      <c r="S6" s="376" t="s">
        <v>12</v>
      </c>
      <c r="T6" s="199" t="s">
        <v>902</v>
      </c>
    </row>
    <row r="7" spans="1:22" ht="46.5" hidden="1" customHeight="1" x14ac:dyDescent="0.3">
      <c r="A7" s="156" t="s">
        <v>88</v>
      </c>
      <c r="B7" s="156" t="s">
        <v>138</v>
      </c>
      <c r="C7" s="159" t="s">
        <v>630</v>
      </c>
      <c r="D7" s="159"/>
      <c r="E7" s="159"/>
      <c r="F7" s="159"/>
      <c r="G7" s="158"/>
      <c r="H7" s="176" t="s">
        <v>752</v>
      </c>
      <c r="I7" s="439" t="s">
        <v>397</v>
      </c>
      <c r="J7" s="444" t="s">
        <v>12</v>
      </c>
      <c r="K7" s="181" t="s">
        <v>12</v>
      </c>
      <c r="L7" s="181" t="s">
        <v>12</v>
      </c>
      <c r="M7" s="181" t="s">
        <v>12</v>
      </c>
      <c r="N7" s="181" t="s">
        <v>12</v>
      </c>
      <c r="O7" s="376" t="s">
        <v>443</v>
      </c>
      <c r="P7" s="376" t="s">
        <v>1075</v>
      </c>
      <c r="S7" s="376"/>
      <c r="T7" s="199"/>
    </row>
    <row r="8" spans="1:22" s="348" customFormat="1" ht="104" hidden="1" x14ac:dyDescent="0.3">
      <c r="A8" s="232" t="s">
        <v>145</v>
      </c>
      <c r="B8" s="232" t="s">
        <v>139</v>
      </c>
      <c r="C8" s="234" t="s">
        <v>1722</v>
      </c>
      <c r="D8" s="241" t="s">
        <v>1723</v>
      </c>
      <c r="E8" s="241" t="s">
        <v>1090</v>
      </c>
      <c r="F8" s="241" t="s">
        <v>1724</v>
      </c>
      <c r="G8" s="241" t="s">
        <v>878</v>
      </c>
      <c r="H8" s="344" t="s">
        <v>1725</v>
      </c>
      <c r="I8" s="459" t="s">
        <v>623</v>
      </c>
      <c r="J8" s="455" t="s">
        <v>12</v>
      </c>
      <c r="K8" s="345" t="s">
        <v>12</v>
      </c>
      <c r="L8" s="345" t="s">
        <v>12</v>
      </c>
      <c r="M8" s="345" t="s">
        <v>12</v>
      </c>
      <c r="N8" s="345" t="s">
        <v>12</v>
      </c>
      <c r="O8" s="389" t="s">
        <v>443</v>
      </c>
      <c r="P8" s="389" t="s">
        <v>1075</v>
      </c>
      <c r="Q8" s="389"/>
      <c r="R8" s="376"/>
      <c r="S8" s="389"/>
      <c r="T8" s="199"/>
    </row>
    <row r="9" spans="1:22" s="348" customFormat="1" ht="409.5" x14ac:dyDescent="0.3">
      <c r="A9" s="232" t="s">
        <v>146</v>
      </c>
      <c r="B9" s="232" t="s">
        <v>140</v>
      </c>
      <c r="C9" s="234" t="s">
        <v>1726</v>
      </c>
      <c r="D9" s="241" t="s">
        <v>1091</v>
      </c>
      <c r="E9" s="241" t="s">
        <v>1092</v>
      </c>
      <c r="F9" s="241" t="s">
        <v>1727</v>
      </c>
      <c r="G9" s="241" t="s">
        <v>879</v>
      </c>
      <c r="H9" s="344" t="s">
        <v>2251</v>
      </c>
      <c r="I9" s="459" t="s">
        <v>623</v>
      </c>
      <c r="J9" s="455" t="s">
        <v>12</v>
      </c>
      <c r="K9" s="345" t="s">
        <v>12</v>
      </c>
      <c r="L9" s="345" t="s">
        <v>12</v>
      </c>
      <c r="M9" s="345" t="s">
        <v>12</v>
      </c>
      <c r="N9" s="345" t="s">
        <v>12</v>
      </c>
      <c r="O9" s="389" t="s">
        <v>443</v>
      </c>
      <c r="P9" s="389" t="s">
        <v>443</v>
      </c>
      <c r="Q9" s="389" t="s">
        <v>12</v>
      </c>
      <c r="R9" s="376" t="s">
        <v>12</v>
      </c>
      <c r="S9" s="389" t="s">
        <v>12</v>
      </c>
      <c r="T9" s="199" t="s">
        <v>12</v>
      </c>
      <c r="U9" s="389" t="s">
        <v>12</v>
      </c>
      <c r="V9" s="389" t="s">
        <v>12</v>
      </c>
    </row>
    <row r="10" spans="1:22" ht="65" x14ac:dyDescent="0.3">
      <c r="A10" s="671" t="s">
        <v>146</v>
      </c>
      <c r="B10" s="671" t="s">
        <v>141</v>
      </c>
      <c r="C10" s="672" t="s">
        <v>631</v>
      </c>
      <c r="D10" s="675" t="s">
        <v>1093</v>
      </c>
      <c r="E10" s="675" t="s">
        <v>1094</v>
      </c>
      <c r="F10" s="675" t="s">
        <v>702</v>
      </c>
      <c r="G10" s="675"/>
      <c r="H10" s="676" t="s">
        <v>752</v>
      </c>
      <c r="I10" s="677" t="s">
        <v>623</v>
      </c>
      <c r="J10" s="678" t="s">
        <v>12</v>
      </c>
      <c r="K10" s="679" t="s">
        <v>12</v>
      </c>
      <c r="L10" s="679" t="s">
        <v>12</v>
      </c>
      <c r="M10" s="679" t="s">
        <v>12</v>
      </c>
      <c r="N10" s="679" t="s">
        <v>12</v>
      </c>
      <c r="O10" s="680" t="s">
        <v>443</v>
      </c>
      <c r="P10" s="680" t="s">
        <v>443</v>
      </c>
      <c r="Q10" s="680" t="s">
        <v>12</v>
      </c>
      <c r="R10" s="680" t="s">
        <v>12</v>
      </c>
      <c r="S10" s="680" t="s">
        <v>12</v>
      </c>
      <c r="T10" s="681" t="s">
        <v>902</v>
      </c>
    </row>
    <row r="11" spans="1:22" ht="66" customHeight="1" x14ac:dyDescent="0.3">
      <c r="A11" s="156" t="s">
        <v>146</v>
      </c>
      <c r="B11" s="156" t="s">
        <v>142</v>
      </c>
      <c r="C11" s="159" t="s">
        <v>632</v>
      </c>
      <c r="D11" s="158" t="s">
        <v>1095</v>
      </c>
      <c r="E11" s="158" t="s">
        <v>1096</v>
      </c>
      <c r="F11" s="158" t="s">
        <v>702</v>
      </c>
      <c r="G11" s="158"/>
      <c r="H11" s="176" t="s">
        <v>752</v>
      </c>
      <c r="I11" s="439" t="s">
        <v>623</v>
      </c>
      <c r="J11" s="444" t="s">
        <v>12</v>
      </c>
      <c r="K11" s="181" t="s">
        <v>12</v>
      </c>
      <c r="L11" s="181" t="s">
        <v>12</v>
      </c>
      <c r="M11" s="181" t="s">
        <v>12</v>
      </c>
      <c r="N11" s="181" t="s">
        <v>12</v>
      </c>
      <c r="O11" s="376" t="s">
        <v>443</v>
      </c>
      <c r="P11" s="376" t="s">
        <v>443</v>
      </c>
      <c r="Q11" s="376" t="s">
        <v>12</v>
      </c>
      <c r="R11" s="376" t="s">
        <v>12</v>
      </c>
      <c r="S11" s="376" t="s">
        <v>12</v>
      </c>
      <c r="T11" s="199" t="s">
        <v>12</v>
      </c>
      <c r="U11" s="199" t="s">
        <v>12</v>
      </c>
      <c r="V11" s="199" t="s">
        <v>12</v>
      </c>
    </row>
    <row r="12" spans="1:22" s="348" customFormat="1" ht="299" x14ac:dyDescent="0.3">
      <c r="A12" s="232" t="s">
        <v>147</v>
      </c>
      <c r="B12" s="232" t="s">
        <v>143</v>
      </c>
      <c r="C12" s="234" t="s">
        <v>1728</v>
      </c>
      <c r="D12" s="241" t="s">
        <v>1729</v>
      </c>
      <c r="E12" s="241" t="s">
        <v>1730</v>
      </c>
      <c r="F12" s="241" t="s">
        <v>1097</v>
      </c>
      <c r="G12" s="241" t="s">
        <v>880</v>
      </c>
      <c r="H12" s="344" t="s">
        <v>1987</v>
      </c>
      <c r="I12" s="459" t="s">
        <v>623</v>
      </c>
      <c r="J12" s="455" t="s">
        <v>12</v>
      </c>
      <c r="K12" s="345" t="s">
        <v>12</v>
      </c>
      <c r="L12" s="345" t="s">
        <v>12</v>
      </c>
      <c r="M12" s="345" t="s">
        <v>12</v>
      </c>
      <c r="N12" s="345" t="s">
        <v>12</v>
      </c>
      <c r="O12" s="389" t="s">
        <v>443</v>
      </c>
      <c r="P12" s="389" t="s">
        <v>443</v>
      </c>
      <c r="Q12" s="389" t="s">
        <v>12</v>
      </c>
      <c r="R12" s="376" t="s">
        <v>12</v>
      </c>
      <c r="S12" s="389" t="s">
        <v>12</v>
      </c>
      <c r="T12" s="199" t="s">
        <v>902</v>
      </c>
    </row>
    <row r="13" spans="1:22" ht="98.25" customHeight="1" x14ac:dyDescent="0.3">
      <c r="A13" s="156" t="s">
        <v>148</v>
      </c>
      <c r="B13" s="156" t="s">
        <v>383</v>
      </c>
      <c r="C13" s="159" t="s">
        <v>633</v>
      </c>
      <c r="D13" s="158" t="s">
        <v>1098</v>
      </c>
      <c r="E13" s="158" t="s">
        <v>1099</v>
      </c>
      <c r="F13" s="158" t="s">
        <v>1100</v>
      </c>
      <c r="G13" s="158" t="s">
        <v>881</v>
      </c>
      <c r="H13" s="204" t="s">
        <v>1932</v>
      </c>
      <c r="I13" s="439" t="s">
        <v>441</v>
      </c>
      <c r="K13" s="199" t="s">
        <v>12</v>
      </c>
      <c r="L13" s="181" t="s">
        <v>12</v>
      </c>
      <c r="M13" s="181" t="s">
        <v>12</v>
      </c>
      <c r="N13" s="181" t="s">
        <v>12</v>
      </c>
      <c r="O13" s="376" t="s">
        <v>443</v>
      </c>
      <c r="P13" s="376" t="s">
        <v>443</v>
      </c>
      <c r="Q13" s="376" t="s">
        <v>12</v>
      </c>
      <c r="R13" s="376" t="s">
        <v>12</v>
      </c>
      <c r="S13" s="376" t="s">
        <v>12</v>
      </c>
      <c r="T13" s="199" t="s">
        <v>902</v>
      </c>
    </row>
    <row r="14" spans="1:22" s="348" customFormat="1" ht="69" customHeight="1" x14ac:dyDescent="0.3">
      <c r="A14" s="346" t="s">
        <v>882</v>
      </c>
      <c r="B14" s="232" t="s">
        <v>384</v>
      </c>
      <c r="C14" s="234" t="s">
        <v>1731</v>
      </c>
      <c r="D14" s="241" t="s">
        <v>1101</v>
      </c>
      <c r="E14" s="241" t="s">
        <v>1102</v>
      </c>
      <c r="F14" s="241" t="s">
        <v>1022</v>
      </c>
      <c r="G14" s="241" t="s">
        <v>883</v>
      </c>
      <c r="H14" s="347" t="s">
        <v>1987</v>
      </c>
      <c r="I14" s="459" t="s">
        <v>623</v>
      </c>
      <c r="J14" s="457"/>
      <c r="K14" s="349" t="s">
        <v>12</v>
      </c>
      <c r="L14" s="345" t="s">
        <v>12</v>
      </c>
      <c r="M14" s="345" t="s">
        <v>12</v>
      </c>
      <c r="N14" s="345" t="s">
        <v>12</v>
      </c>
      <c r="O14" s="389" t="s">
        <v>443</v>
      </c>
      <c r="P14" s="389" t="s">
        <v>443</v>
      </c>
      <c r="Q14" s="389" t="s">
        <v>12</v>
      </c>
      <c r="R14" s="376" t="s">
        <v>12</v>
      </c>
      <c r="S14" s="389" t="s">
        <v>12</v>
      </c>
      <c r="T14" s="199" t="s">
        <v>12</v>
      </c>
      <c r="U14" s="199" t="s">
        <v>12</v>
      </c>
      <c r="V14" s="199" t="s">
        <v>12</v>
      </c>
    </row>
    <row r="15" spans="1:22" ht="78" x14ac:dyDescent="0.3">
      <c r="A15" s="156" t="s">
        <v>88</v>
      </c>
      <c r="B15" s="156" t="s">
        <v>385</v>
      </c>
      <c r="C15" s="159" t="s">
        <v>634</v>
      </c>
      <c r="D15" s="158" t="s">
        <v>1103</v>
      </c>
      <c r="E15" s="158" t="s">
        <v>1104</v>
      </c>
      <c r="F15" s="158" t="s">
        <v>1105</v>
      </c>
      <c r="G15" s="158"/>
      <c r="H15" s="204" t="s">
        <v>752</v>
      </c>
      <c r="I15" s="439" t="s">
        <v>623</v>
      </c>
      <c r="K15" s="199" t="s">
        <v>12</v>
      </c>
      <c r="L15" s="181" t="s">
        <v>12</v>
      </c>
      <c r="M15" s="181" t="s">
        <v>12</v>
      </c>
      <c r="N15" s="181" t="s">
        <v>12</v>
      </c>
      <c r="O15" s="376" t="s">
        <v>443</v>
      </c>
      <c r="P15" s="376" t="s">
        <v>443</v>
      </c>
      <c r="Q15" s="376" t="s">
        <v>12</v>
      </c>
      <c r="R15" s="376" t="s">
        <v>12</v>
      </c>
      <c r="S15" s="376" t="s">
        <v>12</v>
      </c>
      <c r="T15" s="199" t="s">
        <v>902</v>
      </c>
    </row>
    <row r="16" spans="1:22" ht="78" hidden="1" x14ac:dyDescent="0.3">
      <c r="A16" s="156" t="s">
        <v>88</v>
      </c>
      <c r="B16" s="156" t="s">
        <v>386</v>
      </c>
      <c r="C16" s="159" t="s">
        <v>635</v>
      </c>
      <c r="D16" s="158" t="s">
        <v>1106</v>
      </c>
      <c r="E16" s="158" t="s">
        <v>1107</v>
      </c>
      <c r="F16" s="158" t="s">
        <v>1400</v>
      </c>
      <c r="G16" s="158"/>
      <c r="H16" s="204" t="s">
        <v>752</v>
      </c>
      <c r="I16" s="439" t="s">
        <v>623</v>
      </c>
      <c r="K16" s="199"/>
      <c r="L16" s="181"/>
      <c r="M16" s="181"/>
      <c r="N16" s="181" t="s">
        <v>964</v>
      </c>
      <c r="O16" s="376" t="s">
        <v>964</v>
      </c>
      <c r="P16" s="199" t="s">
        <v>1075</v>
      </c>
      <c r="Q16" s="199"/>
      <c r="S16" s="376"/>
      <c r="T16" s="199"/>
    </row>
    <row r="17" spans="1:22" ht="111.75" customHeight="1" x14ac:dyDescent="0.3">
      <c r="A17" s="156" t="s">
        <v>153</v>
      </c>
      <c r="B17" s="156" t="s">
        <v>387</v>
      </c>
      <c r="C17" s="159" t="s">
        <v>636</v>
      </c>
      <c r="D17" s="158" t="s">
        <v>1108</v>
      </c>
      <c r="E17" s="158" t="s">
        <v>1109</v>
      </c>
      <c r="F17" s="158" t="s">
        <v>1110</v>
      </c>
      <c r="G17" s="158" t="s">
        <v>884</v>
      </c>
      <c r="H17" s="204" t="s">
        <v>1932</v>
      </c>
      <c r="I17" s="439" t="s">
        <v>397</v>
      </c>
      <c r="L17" s="181" t="s">
        <v>12</v>
      </c>
      <c r="M17" s="181" t="s">
        <v>12</v>
      </c>
      <c r="N17" s="181" t="s">
        <v>12</v>
      </c>
      <c r="O17" s="376" t="s">
        <v>443</v>
      </c>
      <c r="P17" s="376" t="s">
        <v>443</v>
      </c>
      <c r="Q17" s="376" t="s">
        <v>12</v>
      </c>
      <c r="R17" s="376" t="s">
        <v>12</v>
      </c>
      <c r="S17" s="376" t="s">
        <v>12</v>
      </c>
      <c r="T17" s="199" t="s">
        <v>902</v>
      </c>
    </row>
    <row r="18" spans="1:22" s="348" customFormat="1" ht="63.75" customHeight="1" x14ac:dyDescent="0.3">
      <c r="A18" s="232" t="s">
        <v>18</v>
      </c>
      <c r="B18" s="232" t="s">
        <v>388</v>
      </c>
      <c r="C18" s="234" t="s">
        <v>637</v>
      </c>
      <c r="D18" s="393" t="s">
        <v>1732</v>
      </c>
      <c r="E18" s="241" t="s">
        <v>1732</v>
      </c>
      <c r="F18" s="241" t="s">
        <v>1733</v>
      </c>
      <c r="G18" s="394" t="s">
        <v>899</v>
      </c>
      <c r="H18" s="350" t="s">
        <v>1439</v>
      </c>
      <c r="I18" s="459" t="s">
        <v>397</v>
      </c>
      <c r="J18" s="457"/>
      <c r="L18" s="345" t="s">
        <v>12</v>
      </c>
      <c r="M18" s="345" t="s">
        <v>12</v>
      </c>
      <c r="N18" s="345" t="s">
        <v>12</v>
      </c>
      <c r="O18" s="389" t="s">
        <v>443</v>
      </c>
      <c r="P18" s="389" t="s">
        <v>443</v>
      </c>
      <c r="Q18" s="389" t="s">
        <v>12</v>
      </c>
      <c r="R18" s="376" t="s">
        <v>12</v>
      </c>
      <c r="S18" s="389" t="s">
        <v>12</v>
      </c>
      <c r="T18" s="199" t="s">
        <v>12</v>
      </c>
      <c r="U18" s="199" t="s">
        <v>12</v>
      </c>
      <c r="V18" s="199" t="s">
        <v>12</v>
      </c>
    </row>
    <row r="19" spans="1:22" ht="78" hidden="1" customHeight="1" x14ac:dyDescent="0.3">
      <c r="A19" s="156" t="s">
        <v>666</v>
      </c>
      <c r="B19" s="156" t="s">
        <v>389</v>
      </c>
      <c r="C19" s="177" t="s">
        <v>638</v>
      </c>
      <c r="D19" s="177"/>
      <c r="E19" s="177"/>
      <c r="F19" s="177"/>
      <c r="G19" s="244" t="s">
        <v>885</v>
      </c>
      <c r="H19" s="204" t="s">
        <v>751</v>
      </c>
      <c r="I19" s="439" t="s">
        <v>397</v>
      </c>
      <c r="L19" s="181" t="s">
        <v>738</v>
      </c>
      <c r="M19" s="181" t="s">
        <v>738</v>
      </c>
      <c r="N19" s="181" t="s">
        <v>1075</v>
      </c>
      <c r="S19" s="376"/>
      <c r="T19" s="199"/>
    </row>
    <row r="20" spans="1:22" ht="58.5" customHeight="1" x14ac:dyDescent="0.3">
      <c r="A20" s="156" t="s">
        <v>88</v>
      </c>
      <c r="B20" s="156" t="s">
        <v>390</v>
      </c>
      <c r="C20" s="159" t="s">
        <v>639</v>
      </c>
      <c r="D20" s="158" t="s">
        <v>1111</v>
      </c>
      <c r="E20" s="158"/>
      <c r="F20" s="158" t="s">
        <v>1112</v>
      </c>
      <c r="G20" s="158"/>
      <c r="H20" s="175" t="s">
        <v>752</v>
      </c>
      <c r="I20" s="439" t="s">
        <v>397</v>
      </c>
      <c r="L20" s="181" t="s">
        <v>12</v>
      </c>
      <c r="M20" s="181" t="s">
        <v>12</v>
      </c>
      <c r="N20" s="181" t="s">
        <v>12</v>
      </c>
      <c r="O20" s="376" t="s">
        <v>443</v>
      </c>
      <c r="P20" s="376" t="s">
        <v>443</v>
      </c>
      <c r="Q20" s="376" t="s">
        <v>12</v>
      </c>
      <c r="R20" s="376" t="s">
        <v>12</v>
      </c>
      <c r="S20" s="376" t="s">
        <v>902</v>
      </c>
      <c r="T20" s="199"/>
    </row>
    <row r="21" spans="1:22" s="348" customFormat="1" ht="57" customHeight="1" x14ac:dyDescent="0.3">
      <c r="A21" s="346" t="s">
        <v>664</v>
      </c>
      <c r="B21" s="232" t="s">
        <v>391</v>
      </c>
      <c r="C21" s="234" t="s">
        <v>886</v>
      </c>
      <c r="D21" s="241" t="s">
        <v>1113</v>
      </c>
      <c r="E21" s="241" t="s">
        <v>1114</v>
      </c>
      <c r="F21" s="241" t="s">
        <v>1115</v>
      </c>
      <c r="G21" s="241" t="s">
        <v>887</v>
      </c>
      <c r="H21" s="350" t="s">
        <v>888</v>
      </c>
      <c r="I21" s="459" t="s">
        <v>397</v>
      </c>
      <c r="J21" s="457"/>
      <c r="L21" s="345" t="s">
        <v>12</v>
      </c>
      <c r="M21" s="345" t="s">
        <v>12</v>
      </c>
      <c r="N21" s="345" t="s">
        <v>12</v>
      </c>
      <c r="O21" s="389" t="s">
        <v>443</v>
      </c>
      <c r="P21" s="389" t="s">
        <v>443</v>
      </c>
      <c r="Q21" s="389" t="s">
        <v>12</v>
      </c>
      <c r="R21" s="376" t="s">
        <v>12</v>
      </c>
      <c r="S21" s="389" t="s">
        <v>902</v>
      </c>
      <c r="T21" s="199"/>
    </row>
    <row r="22" spans="1:22" ht="30" customHeight="1" x14ac:dyDescent="0.3">
      <c r="A22" s="179" t="s">
        <v>2617</v>
      </c>
      <c r="B22" s="156" t="s">
        <v>392</v>
      </c>
      <c r="C22" s="159" t="s">
        <v>640</v>
      </c>
      <c r="D22" s="158" t="s">
        <v>1116</v>
      </c>
      <c r="E22" s="158" t="s">
        <v>1117</v>
      </c>
      <c r="F22" s="158"/>
      <c r="G22" s="158"/>
      <c r="H22" s="204" t="s">
        <v>1933</v>
      </c>
      <c r="I22" s="439" t="s">
        <v>397</v>
      </c>
      <c r="L22" s="181" t="s">
        <v>12</v>
      </c>
      <c r="M22" s="181" t="s">
        <v>12</v>
      </c>
      <c r="N22" s="181" t="s">
        <v>12</v>
      </c>
      <c r="O22" s="376" t="s">
        <v>443</v>
      </c>
      <c r="P22" s="376" t="s">
        <v>443</v>
      </c>
      <c r="Q22" s="376" t="s">
        <v>12</v>
      </c>
      <c r="R22" s="376" t="s">
        <v>12</v>
      </c>
      <c r="S22" s="376" t="s">
        <v>12</v>
      </c>
      <c r="T22" s="199" t="s">
        <v>12</v>
      </c>
      <c r="U22" s="199" t="s">
        <v>12</v>
      </c>
      <c r="V22" s="199" t="s">
        <v>12</v>
      </c>
    </row>
    <row r="23" spans="1:22" s="348" customFormat="1" ht="260" x14ac:dyDescent="0.3">
      <c r="A23" s="346" t="s">
        <v>665</v>
      </c>
      <c r="B23" s="232" t="s">
        <v>393</v>
      </c>
      <c r="C23" s="234" t="s">
        <v>1734</v>
      </c>
      <c r="D23" s="241" t="s">
        <v>1735</v>
      </c>
      <c r="E23" s="241" t="s">
        <v>1736</v>
      </c>
      <c r="F23" s="241" t="s">
        <v>1737</v>
      </c>
      <c r="G23" s="241" t="s">
        <v>889</v>
      </c>
      <c r="H23" s="350" t="s">
        <v>2100</v>
      </c>
      <c r="I23" s="459" t="s">
        <v>397</v>
      </c>
      <c r="J23" s="457"/>
      <c r="L23" s="345" t="s">
        <v>12</v>
      </c>
      <c r="M23" s="345" t="s">
        <v>12</v>
      </c>
      <c r="N23" s="345" t="s">
        <v>12</v>
      </c>
      <c r="O23" s="389" t="s">
        <v>443</v>
      </c>
      <c r="P23" s="389" t="s">
        <v>443</v>
      </c>
      <c r="Q23" s="389" t="s">
        <v>12</v>
      </c>
      <c r="R23" s="376" t="s">
        <v>12</v>
      </c>
      <c r="S23" s="389" t="s">
        <v>12</v>
      </c>
      <c r="T23" s="199" t="s">
        <v>12</v>
      </c>
      <c r="U23" s="199" t="s">
        <v>12</v>
      </c>
      <c r="V23" s="199" t="s">
        <v>12</v>
      </c>
    </row>
    <row r="24" spans="1:22" s="348" customFormat="1" ht="169" hidden="1" x14ac:dyDescent="0.3">
      <c r="A24" s="346" t="s">
        <v>471</v>
      </c>
      <c r="B24" s="232" t="s">
        <v>472</v>
      </c>
      <c r="C24" s="351" t="s">
        <v>641</v>
      </c>
      <c r="D24" s="352" t="s">
        <v>1739</v>
      </c>
      <c r="E24" s="352" t="s">
        <v>1740</v>
      </c>
      <c r="F24" s="352" t="s">
        <v>1741</v>
      </c>
      <c r="G24" s="352" t="s">
        <v>890</v>
      </c>
      <c r="H24" s="347" t="s">
        <v>1336</v>
      </c>
      <c r="I24" s="459" t="s">
        <v>397</v>
      </c>
      <c r="J24" s="457"/>
      <c r="M24" s="345" t="s">
        <v>739</v>
      </c>
      <c r="N24" s="345" t="s">
        <v>12</v>
      </c>
      <c r="O24" s="349" t="s">
        <v>1075</v>
      </c>
      <c r="P24" s="389"/>
      <c r="Q24" s="389"/>
      <c r="R24" s="376"/>
      <c r="S24" s="389"/>
      <c r="T24" s="199"/>
    </row>
    <row r="25" spans="1:22" ht="94.5" customHeight="1" x14ac:dyDescent="0.3">
      <c r="A25" s="179" t="s">
        <v>88</v>
      </c>
      <c r="B25" s="156" t="s">
        <v>461</v>
      </c>
      <c r="C25" s="106" t="s">
        <v>870</v>
      </c>
      <c r="D25" s="109" t="s">
        <v>1118</v>
      </c>
      <c r="E25" s="109" t="s">
        <v>1118</v>
      </c>
      <c r="F25" s="109" t="s">
        <v>1118</v>
      </c>
      <c r="G25" s="245"/>
      <c r="H25" s="175" t="s">
        <v>752</v>
      </c>
      <c r="I25" s="439" t="s">
        <v>441</v>
      </c>
      <c r="M25" s="181" t="s">
        <v>443</v>
      </c>
      <c r="N25" s="181" t="s">
        <v>12</v>
      </c>
      <c r="O25" s="376" t="s">
        <v>443</v>
      </c>
      <c r="P25" s="376" t="s">
        <v>443</v>
      </c>
      <c r="Q25" s="376" t="s">
        <v>12</v>
      </c>
      <c r="R25" s="376" t="s">
        <v>12</v>
      </c>
      <c r="S25" s="376" t="s">
        <v>902</v>
      </c>
      <c r="T25" s="199"/>
    </row>
    <row r="26" spans="1:22" ht="26" x14ac:dyDescent="0.3">
      <c r="A26" s="179" t="s">
        <v>88</v>
      </c>
      <c r="B26" s="156" t="s">
        <v>464</v>
      </c>
      <c r="C26" s="178" t="s">
        <v>651</v>
      </c>
      <c r="D26" s="245" t="s">
        <v>1119</v>
      </c>
      <c r="E26" s="245" t="s">
        <v>1119</v>
      </c>
      <c r="F26" s="245" t="s">
        <v>1119</v>
      </c>
      <c r="G26" s="245"/>
      <c r="H26" s="175" t="s">
        <v>752</v>
      </c>
      <c r="I26" s="439" t="s">
        <v>583</v>
      </c>
      <c r="M26" s="181" t="s">
        <v>443</v>
      </c>
      <c r="N26" s="181" t="s">
        <v>12</v>
      </c>
      <c r="O26" s="376" t="s">
        <v>443</v>
      </c>
      <c r="P26" s="376" t="s">
        <v>443</v>
      </c>
      <c r="Q26" s="376" t="s">
        <v>12</v>
      </c>
      <c r="R26" s="376" t="s">
        <v>12</v>
      </c>
      <c r="S26" s="376" t="s">
        <v>902</v>
      </c>
      <c r="T26" s="199"/>
    </row>
    <row r="27" spans="1:22" s="348" customFormat="1" ht="247" x14ac:dyDescent="0.3">
      <c r="A27" s="346" t="s">
        <v>474</v>
      </c>
      <c r="B27" s="390" t="s">
        <v>465</v>
      </c>
      <c r="C27" s="234" t="s">
        <v>663</v>
      </c>
      <c r="D27" s="241" t="s">
        <v>1120</v>
      </c>
      <c r="E27" s="241" t="s">
        <v>1685</v>
      </c>
      <c r="F27" s="241" t="s">
        <v>1022</v>
      </c>
      <c r="G27" s="241" t="s">
        <v>787</v>
      </c>
      <c r="H27" s="232" t="s">
        <v>1336</v>
      </c>
      <c r="I27" s="459" t="s">
        <v>404</v>
      </c>
      <c r="J27" s="457"/>
      <c r="M27" s="395"/>
      <c r="O27" s="389" t="s">
        <v>443</v>
      </c>
      <c r="P27" s="389" t="s">
        <v>443</v>
      </c>
      <c r="Q27" s="389" t="s">
        <v>12</v>
      </c>
      <c r="R27" s="376" t="s">
        <v>12</v>
      </c>
      <c r="S27" s="376" t="s">
        <v>902</v>
      </c>
      <c r="T27" s="199"/>
    </row>
    <row r="28" spans="1:22" s="348" customFormat="1" ht="65" x14ac:dyDescent="0.3">
      <c r="A28" s="346" t="s">
        <v>956</v>
      </c>
      <c r="B28" s="390" t="s">
        <v>469</v>
      </c>
      <c r="C28" s="396" t="s">
        <v>2050</v>
      </c>
      <c r="D28" s="241" t="s">
        <v>1121</v>
      </c>
      <c r="E28" s="241" t="s">
        <v>1122</v>
      </c>
      <c r="F28" s="241" t="s">
        <v>1123</v>
      </c>
      <c r="G28" s="241" t="s">
        <v>959</v>
      </c>
      <c r="H28" s="232" t="s">
        <v>1439</v>
      </c>
      <c r="I28" s="459"/>
      <c r="J28" s="457"/>
      <c r="O28" s="389" t="s">
        <v>443</v>
      </c>
      <c r="P28" s="389" t="s">
        <v>443</v>
      </c>
      <c r="Q28" s="389" t="s">
        <v>12</v>
      </c>
      <c r="R28" s="376" t="s">
        <v>12</v>
      </c>
      <c r="S28" s="389" t="s">
        <v>12</v>
      </c>
      <c r="T28" s="199" t="s">
        <v>12</v>
      </c>
      <c r="U28" s="199" t="s">
        <v>12</v>
      </c>
      <c r="V28" s="199" t="s">
        <v>12</v>
      </c>
    </row>
    <row r="29" spans="1:22" s="348" customFormat="1" ht="117" x14ac:dyDescent="0.3">
      <c r="A29" s="346" t="s">
        <v>960</v>
      </c>
      <c r="B29" s="390" t="s">
        <v>954</v>
      </c>
      <c r="C29" s="396" t="s">
        <v>2051</v>
      </c>
      <c r="D29" s="241" t="s">
        <v>1124</v>
      </c>
      <c r="E29" s="241" t="s">
        <v>1125</v>
      </c>
      <c r="F29" s="241" t="s">
        <v>1742</v>
      </c>
      <c r="G29" s="241" t="s">
        <v>961</v>
      </c>
      <c r="H29" s="232" t="s">
        <v>1738</v>
      </c>
      <c r="I29" s="459"/>
      <c r="J29" s="457"/>
      <c r="O29" s="389" t="s">
        <v>443</v>
      </c>
      <c r="P29" s="389" t="s">
        <v>443</v>
      </c>
      <c r="Q29" s="389" t="s">
        <v>12</v>
      </c>
      <c r="R29" s="376" t="s">
        <v>12</v>
      </c>
      <c r="S29" s="389" t="s">
        <v>12</v>
      </c>
      <c r="T29" s="199" t="s">
        <v>902</v>
      </c>
    </row>
    <row r="30" spans="1:22" s="348" customFormat="1" ht="52" x14ac:dyDescent="0.3">
      <c r="A30" s="346" t="s">
        <v>957</v>
      </c>
      <c r="B30" s="390" t="s">
        <v>955</v>
      </c>
      <c r="C30" s="397" t="s">
        <v>2052</v>
      </c>
      <c r="D30" s="241" t="s">
        <v>1126</v>
      </c>
      <c r="E30" s="241" t="s">
        <v>1127</v>
      </c>
      <c r="F30" s="241"/>
      <c r="G30" s="241" t="s">
        <v>963</v>
      </c>
      <c r="H30" s="350" t="s">
        <v>2618</v>
      </c>
      <c r="I30" s="460"/>
      <c r="J30" s="457"/>
      <c r="O30" s="389" t="s">
        <v>964</v>
      </c>
      <c r="P30" s="349" t="s">
        <v>1396</v>
      </c>
      <c r="Q30" s="199" t="s">
        <v>1422</v>
      </c>
      <c r="R30" s="199" t="s">
        <v>1422</v>
      </c>
      <c r="S30" s="199" t="s">
        <v>1422</v>
      </c>
      <c r="T30" s="199" t="s">
        <v>1422</v>
      </c>
      <c r="U30" s="199" t="s">
        <v>1422</v>
      </c>
      <c r="V30" s="199" t="s">
        <v>1422</v>
      </c>
    </row>
    <row r="31" spans="1:22" s="398" customFormat="1" ht="409.5" x14ac:dyDescent="0.3">
      <c r="A31" s="232" t="s">
        <v>1743</v>
      </c>
      <c r="B31" s="390" t="s">
        <v>1397</v>
      </c>
      <c r="C31" s="351" t="s">
        <v>2053</v>
      </c>
      <c r="D31" s="352" t="s">
        <v>1398</v>
      </c>
      <c r="E31" s="352" t="s">
        <v>1399</v>
      </c>
      <c r="F31" s="352" t="s">
        <v>1744</v>
      </c>
      <c r="G31" s="352" t="s">
        <v>2073</v>
      </c>
      <c r="H31" s="233" t="s">
        <v>1987</v>
      </c>
      <c r="I31" s="438"/>
      <c r="J31" s="458"/>
      <c r="K31" s="391"/>
      <c r="L31" s="391"/>
      <c r="M31" s="391"/>
      <c r="N31" s="391"/>
      <c r="O31" s="391"/>
      <c r="P31" s="391"/>
      <c r="Q31" s="389" t="s">
        <v>12</v>
      </c>
      <c r="R31" s="376" t="s">
        <v>12</v>
      </c>
      <c r="S31" s="389" t="s">
        <v>12</v>
      </c>
      <c r="T31" s="199" t="s">
        <v>12</v>
      </c>
      <c r="U31" s="199" t="s">
        <v>12</v>
      </c>
      <c r="V31" s="199" t="s">
        <v>12</v>
      </c>
    </row>
    <row r="32" spans="1:22" ht="78" x14ac:dyDescent="0.3">
      <c r="A32" s="179" t="s">
        <v>1366</v>
      </c>
      <c r="B32" s="154" t="s">
        <v>475</v>
      </c>
      <c r="C32" s="351" t="s">
        <v>2054</v>
      </c>
      <c r="D32" s="352" t="s">
        <v>1893</v>
      </c>
      <c r="E32" s="352" t="s">
        <v>1367</v>
      </c>
      <c r="F32" s="352" t="s">
        <v>1903</v>
      </c>
      <c r="G32" s="352" t="s">
        <v>1904</v>
      </c>
      <c r="H32" s="233" t="s">
        <v>1336</v>
      </c>
      <c r="I32" s="438" t="s">
        <v>397</v>
      </c>
      <c r="Q32" s="389" t="s">
        <v>12</v>
      </c>
      <c r="R32" s="389" t="s">
        <v>12</v>
      </c>
      <c r="S32" s="376" t="s">
        <v>12</v>
      </c>
      <c r="T32" s="199" t="s">
        <v>12</v>
      </c>
      <c r="U32" s="376" t="s">
        <v>902</v>
      </c>
    </row>
    <row r="33" spans="1:22" ht="92.25" customHeight="1" x14ac:dyDescent="0.3">
      <c r="B33" s="154" t="s">
        <v>2047</v>
      </c>
      <c r="C33" s="178" t="s">
        <v>2055</v>
      </c>
      <c r="D33" s="245" t="s">
        <v>2056</v>
      </c>
      <c r="E33" s="245" t="s">
        <v>2057</v>
      </c>
      <c r="F33" s="245" t="s">
        <v>2058</v>
      </c>
      <c r="H33" s="175" t="s">
        <v>752</v>
      </c>
      <c r="S33" s="376" t="s">
        <v>12</v>
      </c>
      <c r="T33" s="199" t="s">
        <v>12</v>
      </c>
      <c r="U33" s="199" t="s">
        <v>12</v>
      </c>
      <c r="V33" s="199" t="s">
        <v>12</v>
      </c>
    </row>
    <row r="34" spans="1:22" ht="143" x14ac:dyDescent="0.3">
      <c r="A34" s="179" t="s">
        <v>2049</v>
      </c>
      <c r="B34" s="154" t="s">
        <v>2048</v>
      </c>
      <c r="C34" s="245" t="s">
        <v>2063</v>
      </c>
      <c r="D34" s="245" t="s">
        <v>2060</v>
      </c>
      <c r="E34" s="245" t="s">
        <v>2061</v>
      </c>
      <c r="F34" s="245" t="s">
        <v>2062</v>
      </c>
      <c r="G34" s="237" t="s">
        <v>2064</v>
      </c>
      <c r="H34" s="175" t="s">
        <v>1439</v>
      </c>
      <c r="S34" s="376" t="s">
        <v>12</v>
      </c>
      <c r="T34" s="376" t="s">
        <v>12</v>
      </c>
      <c r="U34" s="376" t="s">
        <v>12</v>
      </c>
      <c r="V34" s="376" t="s">
        <v>12</v>
      </c>
    </row>
    <row r="35" spans="1:22" ht="117" x14ac:dyDescent="0.3">
      <c r="B35" s="154" t="s">
        <v>2065</v>
      </c>
      <c r="C35" s="371" t="s">
        <v>2246</v>
      </c>
      <c r="H35" s="175" t="s">
        <v>752</v>
      </c>
      <c r="I35" s="440" t="s">
        <v>441</v>
      </c>
      <c r="R35" s="992" t="s">
        <v>2274</v>
      </c>
      <c r="S35" s="993"/>
      <c r="T35" s="993"/>
      <c r="U35" s="993"/>
      <c r="V35" s="994"/>
    </row>
  </sheetData>
  <mergeCells count="1">
    <mergeCell ref="R35:V35"/>
  </mergeCells>
  <hyperlinks>
    <hyperlink ref="G18" r:id="rId1" xr:uid="{00000000-0004-0000-0F00-000000000000}"/>
    <hyperlink ref="G30" r:id="rId2" xr:uid="{00000000-0004-0000-0F00-000001000000}"/>
  </hyperlinks>
  <printOptions horizontalCentered="1" gridLines="1"/>
  <pageMargins left="1" right="1" top="1" bottom="1" header="0.5" footer="0.5"/>
  <pageSetup paperSize="5" scale="46" fitToHeight="0" pageOrder="overThenDown" orientation="landscape" r:id="rId3"/>
  <headerFooter>
    <oddHeader>&amp;COutpatient Quality Reporting Program
December 2019</oddHeader>
    <oddFooter>&amp;LLast edited by: Megan Howard on 12/4/19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3399"/>
    <pageSetUpPr fitToPage="1"/>
  </sheetPr>
  <dimension ref="A1:Q26"/>
  <sheetViews>
    <sheetView zoomScale="98" zoomScaleNormal="98" zoomScaleSheetLayoutView="98" workbookViewId="0">
      <pane ySplit="1" topLeftCell="A2" activePane="bottomLeft" state="frozen"/>
      <selection pane="bottomLeft" activeCell="H2" sqref="H2"/>
    </sheetView>
  </sheetViews>
  <sheetFormatPr defaultColWidth="9" defaultRowHeight="12" x14ac:dyDescent="0.3"/>
  <cols>
    <col min="1" max="1" width="9" style="105"/>
    <col min="2" max="2" width="9" style="283"/>
    <col min="3" max="3" width="40.25" style="273" customWidth="1"/>
    <col min="4" max="5" width="25.83203125" style="273" customWidth="1"/>
    <col min="6" max="6" width="34.75" style="273" customWidth="1"/>
    <col min="7" max="7" width="26.75" style="284" customWidth="1"/>
    <col min="8" max="8" width="10.33203125" style="285" customWidth="1"/>
    <col min="9" max="9" width="9" style="285"/>
    <col min="10" max="13" width="0" style="285" hidden="1" customWidth="1"/>
    <col min="14" max="14" width="3.25" style="285" hidden="1" customWidth="1"/>
    <col min="15" max="15" width="9" style="239"/>
    <col min="16" max="16384" width="9" style="285"/>
  </cols>
  <sheetData>
    <row r="1" spans="1:17" s="240" customFormat="1" ht="67.5" customHeight="1" x14ac:dyDescent="0.3">
      <c r="A1" s="223" t="s">
        <v>0</v>
      </c>
      <c r="B1" s="224" t="s">
        <v>1</v>
      </c>
      <c r="C1" s="224" t="s">
        <v>2</v>
      </c>
      <c r="D1" s="224" t="s">
        <v>965</v>
      </c>
      <c r="E1" s="224" t="s">
        <v>966</v>
      </c>
      <c r="F1" s="224" t="s">
        <v>967</v>
      </c>
      <c r="G1" s="224" t="s">
        <v>759</v>
      </c>
      <c r="H1" s="238" t="s">
        <v>440</v>
      </c>
      <c r="I1" s="224" t="s">
        <v>406</v>
      </c>
      <c r="J1" s="239" t="s">
        <v>9</v>
      </c>
      <c r="K1" s="239" t="s">
        <v>442</v>
      </c>
      <c r="L1" s="239" t="s">
        <v>703</v>
      </c>
      <c r="M1" s="239" t="s">
        <v>1322</v>
      </c>
      <c r="N1" s="239" t="s">
        <v>944</v>
      </c>
      <c r="O1" s="239" t="s">
        <v>1448</v>
      </c>
      <c r="P1" s="239" t="s">
        <v>2150</v>
      </c>
      <c r="Q1" s="239" t="s">
        <v>2300</v>
      </c>
    </row>
    <row r="2" spans="1:17" ht="98.25" customHeight="1" x14ac:dyDescent="0.3">
      <c r="A2" s="341" t="s">
        <v>718</v>
      </c>
      <c r="B2" s="283" t="s">
        <v>719</v>
      </c>
      <c r="C2" s="268" t="s">
        <v>1833</v>
      </c>
      <c r="D2" s="268" t="s">
        <v>1834</v>
      </c>
      <c r="E2" s="268" t="s">
        <v>1835</v>
      </c>
      <c r="F2" s="268" t="s">
        <v>1138</v>
      </c>
      <c r="G2" s="284" t="s">
        <v>778</v>
      </c>
      <c r="H2" s="187" t="s">
        <v>1439</v>
      </c>
      <c r="J2" s="286" t="s">
        <v>12</v>
      </c>
      <c r="K2" s="286" t="s">
        <v>12</v>
      </c>
      <c r="L2" s="286" t="s">
        <v>12</v>
      </c>
      <c r="M2" s="286" t="s">
        <v>12</v>
      </c>
      <c r="N2" s="286" t="s">
        <v>12</v>
      </c>
      <c r="O2" s="286" t="s">
        <v>12</v>
      </c>
      <c r="P2" s="286" t="s">
        <v>12</v>
      </c>
      <c r="Q2" s="286" t="s">
        <v>12</v>
      </c>
    </row>
    <row r="3" spans="1:17" ht="84.75" customHeight="1" x14ac:dyDescent="0.3">
      <c r="A3" s="341" t="s">
        <v>720</v>
      </c>
      <c r="B3" s="283" t="s">
        <v>721</v>
      </c>
      <c r="C3" s="272" t="s">
        <v>1836</v>
      </c>
      <c r="D3" s="268" t="s">
        <v>1837</v>
      </c>
      <c r="E3" s="268" t="s">
        <v>1835</v>
      </c>
      <c r="F3" s="268" t="s">
        <v>1138</v>
      </c>
      <c r="G3" s="284" t="s">
        <v>780</v>
      </c>
      <c r="H3" s="187" t="s">
        <v>1336</v>
      </c>
      <c r="J3" s="286" t="s">
        <v>12</v>
      </c>
      <c r="K3" s="286" t="s">
        <v>12</v>
      </c>
      <c r="L3" s="286" t="s">
        <v>12</v>
      </c>
      <c r="M3" s="286" t="s">
        <v>12</v>
      </c>
      <c r="N3" s="286" t="s">
        <v>12</v>
      </c>
      <c r="O3" s="286" t="s">
        <v>12</v>
      </c>
      <c r="P3" s="286" t="s">
        <v>12</v>
      </c>
      <c r="Q3" s="286" t="s">
        <v>12</v>
      </c>
    </row>
    <row r="4" spans="1:17" ht="98.25" hidden="1" customHeight="1" x14ac:dyDescent="0.3">
      <c r="A4" s="110" t="s">
        <v>722</v>
      </c>
      <c r="B4" s="283" t="s">
        <v>723</v>
      </c>
      <c r="C4" s="268" t="s">
        <v>730</v>
      </c>
      <c r="D4" s="268" t="s">
        <v>1139</v>
      </c>
      <c r="E4" s="268" t="s">
        <v>1140</v>
      </c>
      <c r="F4" s="268" t="s">
        <v>1141</v>
      </c>
      <c r="G4" s="284" t="s">
        <v>781</v>
      </c>
      <c r="H4" s="187" t="s">
        <v>1932</v>
      </c>
      <c r="J4" s="286" t="s">
        <v>12</v>
      </c>
      <c r="K4" s="286" t="s">
        <v>12</v>
      </c>
      <c r="L4" s="286" t="s">
        <v>12</v>
      </c>
      <c r="M4" s="286" t="s">
        <v>902</v>
      </c>
      <c r="N4" s="286"/>
      <c r="O4" s="286"/>
    </row>
    <row r="5" spans="1:17" ht="180" x14ac:dyDescent="0.3">
      <c r="A5" s="341" t="s">
        <v>724</v>
      </c>
      <c r="B5" s="283" t="s">
        <v>725</v>
      </c>
      <c r="C5" s="268" t="s">
        <v>1838</v>
      </c>
      <c r="D5" s="268" t="s">
        <v>1839</v>
      </c>
      <c r="E5" s="268" t="s">
        <v>1840</v>
      </c>
      <c r="F5" s="268" t="s">
        <v>1841</v>
      </c>
      <c r="G5" s="284" t="s">
        <v>782</v>
      </c>
      <c r="H5" s="187" t="s">
        <v>1336</v>
      </c>
      <c r="J5" s="286" t="s">
        <v>12</v>
      </c>
      <c r="K5" s="286" t="s">
        <v>12</v>
      </c>
      <c r="L5" s="286" t="s">
        <v>12</v>
      </c>
      <c r="M5" s="286" t="s">
        <v>12</v>
      </c>
      <c r="N5" s="286" t="s">
        <v>443</v>
      </c>
      <c r="O5" s="286" t="s">
        <v>12</v>
      </c>
      <c r="P5" s="286" t="s">
        <v>12</v>
      </c>
      <c r="Q5" s="286" t="s">
        <v>12</v>
      </c>
    </row>
    <row r="6" spans="1:17" ht="180" hidden="1" x14ac:dyDescent="0.3">
      <c r="A6" s="341" t="s">
        <v>726</v>
      </c>
      <c r="B6" s="283" t="s">
        <v>727</v>
      </c>
      <c r="C6" s="268" t="s">
        <v>1842</v>
      </c>
      <c r="D6" s="268" t="s">
        <v>1843</v>
      </c>
      <c r="E6" s="268" t="s">
        <v>1844</v>
      </c>
      <c r="F6" s="268" t="s">
        <v>1845</v>
      </c>
      <c r="G6" s="284" t="s">
        <v>783</v>
      </c>
      <c r="H6" s="187" t="s">
        <v>1439</v>
      </c>
      <c r="J6" s="286" t="s">
        <v>12</v>
      </c>
      <c r="K6" s="286" t="s">
        <v>12</v>
      </c>
      <c r="L6" s="286" t="s">
        <v>12</v>
      </c>
      <c r="M6" s="286" t="s">
        <v>12</v>
      </c>
      <c r="N6" s="286" t="s">
        <v>902</v>
      </c>
      <c r="O6" s="286"/>
    </row>
    <row r="7" spans="1:17" ht="204" hidden="1" x14ac:dyDescent="0.3">
      <c r="A7" s="341" t="s">
        <v>728</v>
      </c>
      <c r="B7" s="283" t="s">
        <v>729</v>
      </c>
      <c r="C7" s="268" t="s">
        <v>1846</v>
      </c>
      <c r="D7" s="268" t="s">
        <v>1847</v>
      </c>
      <c r="E7" s="268" t="s">
        <v>1844</v>
      </c>
      <c r="F7" s="268" t="s">
        <v>1845</v>
      </c>
      <c r="G7" s="284" t="s">
        <v>784</v>
      </c>
      <c r="H7" s="187" t="s">
        <v>2094</v>
      </c>
      <c r="J7" s="286" t="s">
        <v>12</v>
      </c>
      <c r="K7" s="286" t="s">
        <v>12</v>
      </c>
      <c r="L7" s="286" t="s">
        <v>12</v>
      </c>
      <c r="M7" s="286" t="s">
        <v>12</v>
      </c>
      <c r="N7" s="286" t="s">
        <v>902</v>
      </c>
      <c r="O7" s="286"/>
    </row>
    <row r="8" spans="1:17" ht="120" x14ac:dyDescent="0.3">
      <c r="A8" s="110" t="s">
        <v>1499</v>
      </c>
      <c r="B8" s="283" t="s">
        <v>921</v>
      </c>
      <c r="C8" s="269" t="s">
        <v>1848</v>
      </c>
      <c r="D8" s="268" t="s">
        <v>1849</v>
      </c>
      <c r="E8" s="268" t="s">
        <v>1142</v>
      </c>
      <c r="F8" s="268" t="s">
        <v>1850</v>
      </c>
      <c r="G8" s="284" t="s">
        <v>1500</v>
      </c>
      <c r="H8" s="187" t="s">
        <v>1439</v>
      </c>
      <c r="I8" s="283"/>
      <c r="J8" s="283"/>
      <c r="K8" s="283"/>
      <c r="L8" s="286" t="s">
        <v>12</v>
      </c>
      <c r="M8" s="286" t="s">
        <v>12</v>
      </c>
      <c r="N8" s="286" t="s">
        <v>12</v>
      </c>
      <c r="O8" s="286" t="s">
        <v>12</v>
      </c>
      <c r="P8" s="286" t="s">
        <v>902</v>
      </c>
    </row>
    <row r="9" spans="1:17" ht="312" x14ac:dyDescent="0.3">
      <c r="A9" s="360" t="s">
        <v>1981</v>
      </c>
      <c r="B9" s="283" t="s">
        <v>1988</v>
      </c>
      <c r="C9" s="269" t="s">
        <v>1982</v>
      </c>
      <c r="D9" s="268" t="s">
        <v>1983</v>
      </c>
      <c r="E9" s="268" t="s">
        <v>1984</v>
      </c>
      <c r="F9" s="268" t="s">
        <v>1985</v>
      </c>
      <c r="G9" s="284" t="s">
        <v>1986</v>
      </c>
      <c r="H9" s="187" t="s">
        <v>1987</v>
      </c>
      <c r="I9" s="283"/>
      <c r="J9" s="283"/>
      <c r="K9" s="283"/>
      <c r="L9" s="286"/>
      <c r="M9" s="286"/>
      <c r="N9" s="286"/>
      <c r="O9" s="286" t="s">
        <v>12</v>
      </c>
      <c r="P9" s="286" t="s">
        <v>12</v>
      </c>
      <c r="Q9" s="286" t="s">
        <v>12</v>
      </c>
    </row>
    <row r="10" spans="1:17" ht="252" x14ac:dyDescent="0.3">
      <c r="A10" s="341" t="s">
        <v>922</v>
      </c>
      <c r="C10" s="269" t="s">
        <v>1851</v>
      </c>
      <c r="D10" s="268" t="s">
        <v>1852</v>
      </c>
      <c r="E10" s="268" t="s">
        <v>1853</v>
      </c>
      <c r="F10" s="268" t="s">
        <v>1854</v>
      </c>
      <c r="G10" s="284" t="s">
        <v>923</v>
      </c>
      <c r="H10" s="187" t="s">
        <v>1336</v>
      </c>
      <c r="I10" s="283"/>
      <c r="J10" s="283"/>
      <c r="K10" s="283"/>
      <c r="L10" s="286" t="s">
        <v>12</v>
      </c>
      <c r="M10" s="286" t="s">
        <v>12</v>
      </c>
      <c r="N10" s="286" t="s">
        <v>12</v>
      </c>
      <c r="O10" s="286" t="s">
        <v>12</v>
      </c>
      <c r="P10" s="286" t="s">
        <v>12</v>
      </c>
      <c r="Q10" s="286" t="s">
        <v>12</v>
      </c>
    </row>
    <row r="11" spans="1:17" ht="120" x14ac:dyDescent="0.3">
      <c r="A11" s="105" t="s">
        <v>88</v>
      </c>
      <c r="C11" s="274" t="s">
        <v>1380</v>
      </c>
      <c r="D11" s="272" t="s">
        <v>1381</v>
      </c>
      <c r="E11" s="272" t="s">
        <v>1382</v>
      </c>
      <c r="F11" s="272" t="s">
        <v>1383</v>
      </c>
      <c r="H11" s="283" t="s">
        <v>752</v>
      </c>
      <c r="I11" s="283" t="s">
        <v>397</v>
      </c>
      <c r="L11" s="286" t="s">
        <v>12</v>
      </c>
      <c r="M11" s="286" t="s">
        <v>12</v>
      </c>
      <c r="N11" s="286" t="s">
        <v>12</v>
      </c>
      <c r="O11" s="286" t="s">
        <v>12</v>
      </c>
      <c r="P11" s="286" t="s">
        <v>902</v>
      </c>
    </row>
    <row r="12" spans="1:17" ht="36" x14ac:dyDescent="0.3">
      <c r="A12" s="105" t="s">
        <v>88</v>
      </c>
      <c r="C12" s="269" t="s">
        <v>1379</v>
      </c>
      <c r="D12" s="272"/>
      <c r="E12" s="272"/>
      <c r="F12" s="272"/>
      <c r="H12" s="187" t="s">
        <v>752</v>
      </c>
      <c r="I12" s="283" t="s">
        <v>895</v>
      </c>
      <c r="J12" s="286"/>
      <c r="K12" s="286"/>
      <c r="L12" s="286" t="s">
        <v>12</v>
      </c>
      <c r="M12" s="286" t="s">
        <v>12</v>
      </c>
      <c r="N12" s="286" t="s">
        <v>12</v>
      </c>
      <c r="O12" s="286" t="s">
        <v>12</v>
      </c>
      <c r="P12" s="286" t="s">
        <v>902</v>
      </c>
    </row>
    <row r="13" spans="1:17" ht="132" x14ac:dyDescent="0.3">
      <c r="A13" s="341" t="s">
        <v>863</v>
      </c>
      <c r="B13" s="283" t="s">
        <v>861</v>
      </c>
      <c r="C13" s="274" t="s">
        <v>1391</v>
      </c>
      <c r="D13" s="272" t="s">
        <v>1024</v>
      </c>
      <c r="E13" s="272" t="s">
        <v>1025</v>
      </c>
      <c r="F13" s="272" t="s">
        <v>1689</v>
      </c>
      <c r="G13" s="284" t="s">
        <v>864</v>
      </c>
      <c r="H13" s="187" t="s">
        <v>1336</v>
      </c>
      <c r="I13" s="187" t="s">
        <v>583</v>
      </c>
      <c r="J13" s="286"/>
      <c r="K13" s="286"/>
      <c r="L13" s="286"/>
      <c r="M13" s="286" t="s">
        <v>12</v>
      </c>
      <c r="N13" s="286" t="s">
        <v>12</v>
      </c>
      <c r="O13" s="286" t="s">
        <v>12</v>
      </c>
      <c r="P13" s="286" t="s">
        <v>12</v>
      </c>
      <c r="Q13" s="286" t="s">
        <v>12</v>
      </c>
    </row>
    <row r="14" spans="1:17" ht="312" x14ac:dyDescent="0.3">
      <c r="A14" s="341" t="s">
        <v>474</v>
      </c>
      <c r="C14" s="269" t="s">
        <v>1392</v>
      </c>
      <c r="D14" s="272" t="s">
        <v>1120</v>
      </c>
      <c r="E14" s="272" t="s">
        <v>1685</v>
      </c>
      <c r="F14" s="272" t="s">
        <v>1022</v>
      </c>
      <c r="G14" s="284" t="s">
        <v>787</v>
      </c>
      <c r="H14" s="187" t="s">
        <v>1336</v>
      </c>
      <c r="I14" s="187" t="s">
        <v>1337</v>
      </c>
      <c r="J14" s="286"/>
      <c r="K14" s="286"/>
      <c r="L14" s="286"/>
      <c r="M14" s="286" t="s">
        <v>12</v>
      </c>
      <c r="N14" s="286" t="s">
        <v>12</v>
      </c>
      <c r="O14" s="286" t="s">
        <v>12</v>
      </c>
      <c r="P14" s="286" t="s">
        <v>902</v>
      </c>
    </row>
    <row r="15" spans="1:17" ht="108" x14ac:dyDescent="0.3">
      <c r="A15" s="105" t="s">
        <v>1386</v>
      </c>
      <c r="B15" s="283" t="s">
        <v>1384</v>
      </c>
      <c r="C15" s="269" t="s">
        <v>1855</v>
      </c>
      <c r="D15" s="268" t="s">
        <v>1856</v>
      </c>
      <c r="E15" s="268" t="s">
        <v>1142</v>
      </c>
      <c r="F15" s="268" t="s">
        <v>1857</v>
      </c>
      <c r="G15" s="284" t="s">
        <v>1388</v>
      </c>
      <c r="H15" s="187" t="s">
        <v>1439</v>
      </c>
      <c r="I15" s="187" t="s">
        <v>1337</v>
      </c>
      <c r="J15" s="283"/>
      <c r="K15" s="283"/>
      <c r="L15" s="286"/>
      <c r="M15" s="286" t="s">
        <v>12</v>
      </c>
      <c r="N15" s="286" t="s">
        <v>12</v>
      </c>
      <c r="O15" s="286" t="s">
        <v>12</v>
      </c>
      <c r="P15" s="286" t="s">
        <v>902</v>
      </c>
    </row>
    <row r="16" spans="1:17" ht="180" x14ac:dyDescent="0.3">
      <c r="A16" s="105" t="s">
        <v>1387</v>
      </c>
      <c r="B16" s="187" t="s">
        <v>1385</v>
      </c>
      <c r="C16" s="269" t="s">
        <v>1858</v>
      </c>
      <c r="D16" s="268" t="s">
        <v>1859</v>
      </c>
      <c r="E16" s="268" t="s">
        <v>1389</v>
      </c>
      <c r="F16" s="268" t="s">
        <v>1860</v>
      </c>
      <c r="G16" s="284" t="s">
        <v>1390</v>
      </c>
      <c r="H16" s="187" t="s">
        <v>1439</v>
      </c>
      <c r="I16" s="187" t="s">
        <v>1337</v>
      </c>
      <c r="J16" s="283"/>
      <c r="K16" s="283"/>
      <c r="L16" s="286"/>
      <c r="M16" s="286" t="s">
        <v>12</v>
      </c>
      <c r="N16" s="286" t="s">
        <v>12</v>
      </c>
      <c r="O16" s="286" t="s">
        <v>12</v>
      </c>
      <c r="P16" s="286" t="s">
        <v>12</v>
      </c>
      <c r="Q16" s="286" t="s">
        <v>12</v>
      </c>
    </row>
    <row r="17" spans="1:17" ht="204" x14ac:dyDescent="0.3">
      <c r="A17" s="341" t="s">
        <v>1490</v>
      </c>
      <c r="B17" s="187" t="s">
        <v>1491</v>
      </c>
      <c r="C17" s="269" t="s">
        <v>1492</v>
      </c>
      <c r="D17" s="268" t="s">
        <v>1861</v>
      </c>
      <c r="E17" s="268" t="s">
        <v>1389</v>
      </c>
      <c r="F17" s="268" t="s">
        <v>1862</v>
      </c>
      <c r="G17" s="284" t="s">
        <v>1493</v>
      </c>
      <c r="H17" s="187" t="s">
        <v>1439</v>
      </c>
      <c r="I17" s="187" t="s">
        <v>1337</v>
      </c>
      <c r="J17" s="283"/>
      <c r="K17" s="283"/>
      <c r="L17" s="286"/>
      <c r="M17" s="286"/>
      <c r="N17" s="286" t="s">
        <v>12</v>
      </c>
      <c r="O17" s="286" t="s">
        <v>12</v>
      </c>
      <c r="P17" s="286" t="s">
        <v>12</v>
      </c>
      <c r="Q17" s="286" t="s">
        <v>12</v>
      </c>
    </row>
    <row r="18" spans="1:17" ht="228" x14ac:dyDescent="0.3">
      <c r="A18" s="360" t="s">
        <v>1494</v>
      </c>
      <c r="B18" s="187" t="s">
        <v>1501</v>
      </c>
      <c r="C18" s="274" t="s">
        <v>1495</v>
      </c>
      <c r="D18" s="268" t="s">
        <v>1496</v>
      </c>
      <c r="E18" s="268" t="s">
        <v>1497</v>
      </c>
      <c r="F18" s="268" t="s">
        <v>1863</v>
      </c>
      <c r="G18" s="284" t="s">
        <v>1498</v>
      </c>
      <c r="H18" s="187" t="s">
        <v>1439</v>
      </c>
      <c r="I18" s="187" t="s">
        <v>1337</v>
      </c>
      <c r="J18" s="283"/>
      <c r="K18" s="283"/>
      <c r="L18" s="286"/>
      <c r="M18" s="286"/>
      <c r="N18" s="286" t="s">
        <v>12</v>
      </c>
      <c r="O18" s="286" t="s">
        <v>12</v>
      </c>
      <c r="P18" s="286" t="s">
        <v>12</v>
      </c>
      <c r="Q18" s="286" t="s">
        <v>12</v>
      </c>
    </row>
    <row r="19" spans="1:17" ht="409.5" x14ac:dyDescent="0.3">
      <c r="A19" s="341" t="s">
        <v>1502</v>
      </c>
      <c r="C19" s="269" t="s">
        <v>1503</v>
      </c>
      <c r="D19" s="268" t="s">
        <v>1504</v>
      </c>
      <c r="E19" s="268" t="s">
        <v>1505</v>
      </c>
      <c r="F19" s="268" t="s">
        <v>1506</v>
      </c>
      <c r="G19" s="284" t="s">
        <v>1507</v>
      </c>
      <c r="H19" s="187" t="s">
        <v>1439</v>
      </c>
      <c r="I19" s="187" t="s">
        <v>1337</v>
      </c>
      <c r="J19" s="286"/>
      <c r="K19" s="286"/>
      <c r="L19" s="286"/>
      <c r="M19" s="286"/>
      <c r="N19" s="286" t="s">
        <v>12</v>
      </c>
      <c r="O19" s="286" t="s">
        <v>12</v>
      </c>
      <c r="P19" s="286" t="s">
        <v>12</v>
      </c>
      <c r="Q19" s="286" t="s">
        <v>12</v>
      </c>
    </row>
    <row r="20" spans="1:17" ht="108" x14ac:dyDescent="0.3">
      <c r="A20" s="341" t="s">
        <v>1508</v>
      </c>
      <c r="C20" s="269" t="s">
        <v>1509</v>
      </c>
      <c r="D20" s="268" t="s">
        <v>1510</v>
      </c>
      <c r="E20" s="268" t="s">
        <v>1511</v>
      </c>
      <c r="F20" s="268" t="s">
        <v>1512</v>
      </c>
      <c r="G20" s="327" t="s">
        <v>1513</v>
      </c>
      <c r="H20" s="187" t="s">
        <v>1439</v>
      </c>
      <c r="J20" s="286"/>
      <c r="K20" s="286"/>
      <c r="L20" s="286"/>
      <c r="M20" s="286"/>
      <c r="N20" s="286" t="s">
        <v>12</v>
      </c>
      <c r="O20" s="286" t="s">
        <v>12</v>
      </c>
      <c r="P20" s="286" t="s">
        <v>12</v>
      </c>
      <c r="Q20" s="286" t="s">
        <v>12</v>
      </c>
    </row>
    <row r="21" spans="1:17" ht="96" x14ac:dyDescent="0.3">
      <c r="A21" s="105" t="s">
        <v>88</v>
      </c>
      <c r="C21" s="269" t="s">
        <v>1516</v>
      </c>
      <c r="D21" s="268" t="s">
        <v>1515</v>
      </c>
      <c r="E21" s="272" t="s">
        <v>1514</v>
      </c>
      <c r="H21" s="283" t="s">
        <v>752</v>
      </c>
      <c r="I21" s="283" t="s">
        <v>397</v>
      </c>
      <c r="L21" s="286"/>
      <c r="M21" s="286"/>
      <c r="N21" s="286" t="s">
        <v>12</v>
      </c>
      <c r="O21" s="286" t="s">
        <v>12</v>
      </c>
      <c r="P21" s="286" t="s">
        <v>12</v>
      </c>
      <c r="Q21" s="286" t="s">
        <v>12</v>
      </c>
    </row>
    <row r="22" spans="1:17" ht="108" x14ac:dyDescent="0.3">
      <c r="A22" s="105" t="s">
        <v>2287</v>
      </c>
      <c r="C22" s="274" t="s">
        <v>2303</v>
      </c>
      <c r="D22" s="268" t="s">
        <v>2304</v>
      </c>
      <c r="E22" s="268" t="s">
        <v>2305</v>
      </c>
      <c r="F22" s="268" t="s">
        <v>2306</v>
      </c>
      <c r="G22" s="686" t="s">
        <v>2302</v>
      </c>
      <c r="H22" s="187" t="s">
        <v>2301</v>
      </c>
      <c r="I22" s="187" t="s">
        <v>583</v>
      </c>
      <c r="O22" s="286" t="s">
        <v>12</v>
      </c>
      <c r="P22" s="286" t="s">
        <v>12</v>
      </c>
      <c r="Q22" s="286" t="s">
        <v>12</v>
      </c>
    </row>
    <row r="23" spans="1:17" ht="300" x14ac:dyDescent="0.3">
      <c r="A23" s="105" t="s">
        <v>2474</v>
      </c>
      <c r="C23" s="268" t="s">
        <v>2475</v>
      </c>
      <c r="D23" s="268" t="s">
        <v>2476</v>
      </c>
      <c r="E23" s="268" t="s">
        <v>2477</v>
      </c>
      <c r="F23" s="268" t="s">
        <v>2478</v>
      </c>
      <c r="G23" s="686" t="s">
        <v>2479</v>
      </c>
      <c r="H23" s="268" t="s">
        <v>1987</v>
      </c>
      <c r="I23" s="684" t="s">
        <v>399</v>
      </c>
      <c r="O23" s="286"/>
      <c r="Q23" s="286" t="s">
        <v>12</v>
      </c>
    </row>
    <row r="24" spans="1:17" x14ac:dyDescent="0.3">
      <c r="O24" s="286"/>
    </row>
    <row r="25" spans="1:17" x14ac:dyDescent="0.3">
      <c r="O25" s="286"/>
    </row>
    <row r="26" spans="1:17" x14ac:dyDescent="0.3">
      <c r="O26" s="286"/>
    </row>
  </sheetData>
  <hyperlinks>
    <hyperlink ref="G13" r:id="rId1" xr:uid="{00000000-0004-0000-1000-000000000000}"/>
    <hyperlink ref="G20" r:id="rId2" xr:uid="{00000000-0004-0000-1000-000001000000}"/>
  </hyperlinks>
  <pageMargins left="0.25" right="0.25" top="0.75" bottom="0.75" header="0.3" footer="0.3"/>
  <pageSetup paperSize="5" scale="79" fitToHeight="0" orientation="landscape" r:id="rId3"/>
  <headerFooter>
    <oddHeader xml:space="preserve">&amp;CInpatient Psychiatric Facility Quality Reporting Program
December 2019
</oddHeader>
    <oddFooter>&amp;L&amp;9Last Updated by Megan Howard 12/4/19</oddFooter>
  </headerFooter>
  <rowBreaks count="4" manualBreakCount="4">
    <brk id="9" max="14" man="1"/>
    <brk id="13" max="14" man="1"/>
    <brk id="16" max="14" man="1"/>
    <brk id="18" max="1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U22"/>
  <sheetViews>
    <sheetView zoomScale="80" zoomScaleNormal="80" zoomScaleSheetLayoutView="50" workbookViewId="0">
      <pane ySplit="1" topLeftCell="A2" activePane="bottomLeft" state="frozen"/>
      <selection pane="bottomLeft" activeCell="M21" sqref="M21"/>
    </sheetView>
  </sheetViews>
  <sheetFormatPr defaultColWidth="9" defaultRowHeight="13" x14ac:dyDescent="0.3"/>
  <cols>
    <col min="1" max="1" width="9" style="170"/>
    <col min="2" max="2" width="10.75" style="170" customWidth="1"/>
    <col min="3" max="3" width="49.83203125" style="170" customWidth="1"/>
    <col min="4" max="5" width="28.08203125" style="170" customWidth="1"/>
    <col min="6" max="6" width="33.83203125" style="170" customWidth="1"/>
    <col min="7" max="7" width="29.75" style="170" customWidth="1"/>
    <col min="8" max="8" width="14.5" style="170" customWidth="1"/>
    <col min="9" max="9" width="14.33203125" style="170" customWidth="1"/>
    <col min="10" max="12" width="0" style="170" hidden="1" customWidth="1"/>
    <col min="13" max="13" width="16" style="695" customWidth="1"/>
    <col min="14" max="16" width="0" style="170" hidden="1" customWidth="1"/>
    <col min="17" max="17" width="3.58203125" style="170" hidden="1" customWidth="1"/>
    <col min="18" max="16384" width="9" style="170"/>
  </cols>
  <sheetData>
    <row r="1" spans="1:21" s="691" customFormat="1" ht="63.75" customHeight="1" x14ac:dyDescent="0.3">
      <c r="A1" s="182" t="s">
        <v>0</v>
      </c>
      <c r="B1" s="163" t="s">
        <v>1</v>
      </c>
      <c r="C1" s="163" t="s">
        <v>2</v>
      </c>
      <c r="D1" s="163" t="s">
        <v>965</v>
      </c>
      <c r="E1" s="163" t="s">
        <v>966</v>
      </c>
      <c r="F1" s="163" t="s">
        <v>967</v>
      </c>
      <c r="G1" s="163" t="s">
        <v>759</v>
      </c>
      <c r="H1" s="163" t="s">
        <v>440</v>
      </c>
      <c r="I1" s="163" t="s">
        <v>406</v>
      </c>
      <c r="J1" s="198" t="s">
        <v>8</v>
      </c>
      <c r="K1" s="198" t="s">
        <v>6</v>
      </c>
      <c r="L1" s="198" t="s">
        <v>9</v>
      </c>
      <c r="M1" s="436" t="s">
        <v>1461</v>
      </c>
      <c r="N1" s="461" t="s">
        <v>442</v>
      </c>
      <c r="O1" s="198" t="s">
        <v>703</v>
      </c>
      <c r="P1" s="198" t="s">
        <v>943</v>
      </c>
      <c r="Q1" s="198" t="s">
        <v>944</v>
      </c>
      <c r="R1" s="198" t="s">
        <v>1448</v>
      </c>
      <c r="S1" s="198" t="s">
        <v>1444</v>
      </c>
      <c r="T1" s="198" t="s">
        <v>1445</v>
      </c>
      <c r="U1" s="198" t="s">
        <v>2298</v>
      </c>
    </row>
    <row r="2" spans="1:21" ht="243" customHeight="1" x14ac:dyDescent="0.3">
      <c r="A2" s="359" t="s">
        <v>326</v>
      </c>
      <c r="B2" s="103" t="s">
        <v>455</v>
      </c>
      <c r="C2" s="687" t="s">
        <v>1771</v>
      </c>
      <c r="D2" s="166" t="s">
        <v>1675</v>
      </c>
      <c r="E2" s="166" t="s">
        <v>1760</v>
      </c>
      <c r="F2" s="166" t="s">
        <v>1676</v>
      </c>
      <c r="G2" s="166" t="s">
        <v>758</v>
      </c>
      <c r="H2" s="103" t="s">
        <v>1439</v>
      </c>
      <c r="I2" s="103" t="s">
        <v>404</v>
      </c>
      <c r="J2" s="200"/>
      <c r="K2" s="200"/>
      <c r="L2" s="181" t="s">
        <v>443</v>
      </c>
      <c r="M2" s="181"/>
      <c r="N2" s="181" t="s">
        <v>443</v>
      </c>
      <c r="O2" s="181" t="s">
        <v>443</v>
      </c>
      <c r="P2" s="181" t="s">
        <v>12</v>
      </c>
      <c r="Q2" s="181" t="s">
        <v>12</v>
      </c>
      <c r="R2" s="181" t="s">
        <v>12</v>
      </c>
      <c r="S2" s="181" t="s">
        <v>12</v>
      </c>
      <c r="T2" s="181" t="s">
        <v>12</v>
      </c>
      <c r="U2" s="181" t="s">
        <v>12</v>
      </c>
    </row>
    <row r="3" spans="1:21" ht="409.5" x14ac:dyDescent="0.3">
      <c r="A3" s="359" t="s">
        <v>454</v>
      </c>
      <c r="B3" s="103" t="s">
        <v>405</v>
      </c>
      <c r="C3" s="687" t="s">
        <v>1772</v>
      </c>
      <c r="D3" s="166" t="s">
        <v>1773</v>
      </c>
      <c r="E3" s="166" t="s">
        <v>1153</v>
      </c>
      <c r="F3" s="166" t="s">
        <v>1154</v>
      </c>
      <c r="G3" s="166" t="s">
        <v>785</v>
      </c>
      <c r="H3" s="103" t="s">
        <v>808</v>
      </c>
      <c r="I3" s="103" t="s">
        <v>749</v>
      </c>
      <c r="J3" s="200"/>
      <c r="K3" s="200"/>
      <c r="L3" s="181" t="s">
        <v>443</v>
      </c>
      <c r="M3" s="181" t="s">
        <v>1462</v>
      </c>
      <c r="N3" s="181" t="s">
        <v>443</v>
      </c>
      <c r="O3" s="181" t="s">
        <v>443</v>
      </c>
      <c r="P3" s="181" t="s">
        <v>12</v>
      </c>
      <c r="Q3" s="181" t="s">
        <v>12</v>
      </c>
      <c r="R3" s="181" t="s">
        <v>12</v>
      </c>
      <c r="S3" s="690" t="s">
        <v>902</v>
      </c>
      <c r="T3" s="200"/>
      <c r="U3" s="200"/>
    </row>
    <row r="4" spans="1:21" ht="342.75" customHeight="1" x14ac:dyDescent="0.3">
      <c r="A4" s="359"/>
      <c r="B4" s="103"/>
      <c r="C4" s="102" t="s">
        <v>2153</v>
      </c>
      <c r="D4" s="166" t="s">
        <v>2156</v>
      </c>
      <c r="E4" s="166" t="s">
        <v>2154</v>
      </c>
      <c r="F4" s="166" t="s">
        <v>2155</v>
      </c>
      <c r="G4" s="166" t="s">
        <v>2157</v>
      </c>
      <c r="H4" s="103"/>
      <c r="I4" s="103" t="s">
        <v>749</v>
      </c>
      <c r="J4" s="200"/>
      <c r="K4" s="200"/>
      <c r="L4" s="181"/>
      <c r="M4" s="181" t="s">
        <v>1462</v>
      </c>
      <c r="N4" s="181"/>
      <c r="O4" s="181"/>
      <c r="P4" s="181"/>
      <c r="Q4" s="181"/>
      <c r="R4" s="203"/>
      <c r="S4" s="203" t="s">
        <v>12</v>
      </c>
      <c r="T4" s="203" t="s">
        <v>12</v>
      </c>
      <c r="U4" s="203" t="s">
        <v>12</v>
      </c>
    </row>
    <row r="5" spans="1:21" ht="377" x14ac:dyDescent="0.3">
      <c r="A5" s="232" t="s">
        <v>474</v>
      </c>
      <c r="B5" s="156" t="s">
        <v>403</v>
      </c>
      <c r="C5" s="159" t="s">
        <v>663</v>
      </c>
      <c r="D5" s="158" t="s">
        <v>1120</v>
      </c>
      <c r="E5" s="158" t="s">
        <v>1685</v>
      </c>
      <c r="F5" s="158" t="s">
        <v>1022</v>
      </c>
      <c r="G5" s="158" t="s">
        <v>787</v>
      </c>
      <c r="H5" s="156" t="s">
        <v>1336</v>
      </c>
      <c r="I5" s="156" t="s">
        <v>404</v>
      </c>
      <c r="J5" s="200"/>
      <c r="K5" s="200"/>
      <c r="L5" s="200"/>
      <c r="M5" s="200"/>
      <c r="N5" s="200"/>
      <c r="O5" s="181" t="s">
        <v>443</v>
      </c>
      <c r="P5" s="181" t="s">
        <v>12</v>
      </c>
      <c r="Q5" s="181" t="s">
        <v>12</v>
      </c>
      <c r="R5" s="181" t="s">
        <v>12</v>
      </c>
      <c r="S5" s="181" t="s">
        <v>12</v>
      </c>
      <c r="T5" s="181" t="s">
        <v>12</v>
      </c>
      <c r="U5" s="181" t="s">
        <v>12</v>
      </c>
    </row>
    <row r="6" spans="1:21" ht="103.5" customHeight="1" x14ac:dyDescent="0.3">
      <c r="A6" s="232" t="s">
        <v>764</v>
      </c>
      <c r="B6" s="156" t="s">
        <v>403</v>
      </c>
      <c r="C6" s="159" t="s">
        <v>767</v>
      </c>
      <c r="D6" s="158" t="s">
        <v>1016</v>
      </c>
      <c r="E6" s="158" t="s">
        <v>1017</v>
      </c>
      <c r="F6" s="158" t="s">
        <v>1018</v>
      </c>
      <c r="G6" s="158" t="s">
        <v>766</v>
      </c>
      <c r="H6" s="156" t="s">
        <v>1336</v>
      </c>
      <c r="I6" s="156" t="s">
        <v>404</v>
      </c>
      <c r="J6" s="200"/>
      <c r="K6" s="200"/>
      <c r="L6" s="200"/>
      <c r="M6" s="200"/>
      <c r="N6" s="200"/>
      <c r="O6" s="181"/>
      <c r="P6" s="181" t="s">
        <v>12</v>
      </c>
      <c r="Q6" s="181" t="s">
        <v>12</v>
      </c>
      <c r="R6" s="181" t="s">
        <v>12</v>
      </c>
      <c r="S6" s="181" t="s">
        <v>902</v>
      </c>
      <c r="T6" s="200"/>
      <c r="U6" s="200"/>
    </row>
    <row r="7" spans="1:21" ht="100.5" customHeight="1" x14ac:dyDescent="0.3">
      <c r="A7" s="232" t="s">
        <v>768</v>
      </c>
      <c r="B7" s="156" t="s">
        <v>403</v>
      </c>
      <c r="C7" s="159" t="s">
        <v>769</v>
      </c>
      <c r="D7" s="158" t="s">
        <v>1019</v>
      </c>
      <c r="E7" s="158" t="s">
        <v>1020</v>
      </c>
      <c r="F7" s="158" t="s">
        <v>1021</v>
      </c>
      <c r="G7" s="158" t="s">
        <v>770</v>
      </c>
      <c r="H7" s="156" t="s">
        <v>1336</v>
      </c>
      <c r="I7" s="156" t="s">
        <v>404</v>
      </c>
      <c r="J7" s="200"/>
      <c r="K7" s="200"/>
      <c r="L7" s="200"/>
      <c r="M7" s="200"/>
      <c r="N7" s="200"/>
      <c r="O7" s="181"/>
      <c r="P7" s="181" t="s">
        <v>12</v>
      </c>
      <c r="Q7" s="181" t="s">
        <v>12</v>
      </c>
      <c r="R7" s="181" t="s">
        <v>12</v>
      </c>
      <c r="S7" s="181" t="s">
        <v>12</v>
      </c>
      <c r="T7" s="181" t="s">
        <v>12</v>
      </c>
      <c r="U7" s="181" t="s">
        <v>12</v>
      </c>
    </row>
    <row r="8" spans="1:21" ht="221" x14ac:dyDescent="0.3">
      <c r="A8" s="156"/>
      <c r="B8" s="156" t="s">
        <v>950</v>
      </c>
      <c r="C8" s="159" t="s">
        <v>2119</v>
      </c>
      <c r="D8" s="158" t="s">
        <v>1155</v>
      </c>
      <c r="E8" s="158" t="s">
        <v>1156</v>
      </c>
      <c r="F8" s="158" t="s">
        <v>1157</v>
      </c>
      <c r="G8" s="200"/>
      <c r="H8" s="156" t="s">
        <v>752</v>
      </c>
      <c r="I8" s="156" t="s">
        <v>583</v>
      </c>
      <c r="J8" s="200"/>
      <c r="K8" s="200"/>
      <c r="L8" s="200"/>
      <c r="M8" s="200"/>
      <c r="N8" s="200"/>
      <c r="O8" s="200"/>
      <c r="P8" s="181" t="s">
        <v>12</v>
      </c>
      <c r="Q8" s="181" t="s">
        <v>12</v>
      </c>
      <c r="R8" s="203" t="s">
        <v>902</v>
      </c>
      <c r="S8" s="203"/>
      <c r="T8" s="200"/>
      <c r="U8" s="200"/>
    </row>
    <row r="9" spans="1:21" ht="409.5" x14ac:dyDescent="0.3">
      <c r="A9" s="232" t="s">
        <v>716</v>
      </c>
      <c r="B9" s="103"/>
      <c r="C9" s="102" t="s">
        <v>1782</v>
      </c>
      <c r="D9" s="166" t="s">
        <v>1774</v>
      </c>
      <c r="E9" s="166" t="s">
        <v>1775</v>
      </c>
      <c r="F9" s="166" t="s">
        <v>1776</v>
      </c>
      <c r="G9" s="166" t="s">
        <v>786</v>
      </c>
      <c r="H9" s="103" t="s">
        <v>1439</v>
      </c>
      <c r="I9" s="103" t="s">
        <v>749</v>
      </c>
      <c r="J9" s="200"/>
      <c r="K9" s="200"/>
      <c r="L9" s="200"/>
      <c r="M9" s="200"/>
      <c r="N9" s="200"/>
      <c r="O9" s="200"/>
      <c r="P9" s="181" t="s">
        <v>12</v>
      </c>
      <c r="Q9" s="181" t="s">
        <v>12</v>
      </c>
      <c r="R9" s="181" t="s">
        <v>12</v>
      </c>
      <c r="S9" s="181" t="s">
        <v>902</v>
      </c>
      <c r="T9" s="200"/>
      <c r="U9" s="200"/>
    </row>
    <row r="10" spans="1:21" ht="155.25" customHeight="1" x14ac:dyDescent="0.3">
      <c r="A10" s="232" t="s">
        <v>946</v>
      </c>
      <c r="B10" s="200"/>
      <c r="C10" s="159" t="s">
        <v>947</v>
      </c>
      <c r="D10" s="158" t="s">
        <v>1158</v>
      </c>
      <c r="E10" s="158" t="s">
        <v>1159</v>
      </c>
      <c r="F10" s="158" t="s">
        <v>1160</v>
      </c>
      <c r="G10" s="158" t="s">
        <v>949</v>
      </c>
      <c r="H10" s="156" t="s">
        <v>2101</v>
      </c>
      <c r="I10" s="156" t="s">
        <v>749</v>
      </c>
      <c r="J10" s="200"/>
      <c r="K10" s="200"/>
      <c r="L10" s="200"/>
      <c r="M10" s="200"/>
      <c r="N10" s="200"/>
      <c r="O10" s="200"/>
      <c r="P10" s="200"/>
      <c r="Q10" s="181" t="s">
        <v>12</v>
      </c>
      <c r="R10" s="181" t="s">
        <v>12</v>
      </c>
      <c r="S10" s="181" t="s">
        <v>12</v>
      </c>
      <c r="T10" s="181" t="s">
        <v>12</v>
      </c>
      <c r="U10" s="181" t="s">
        <v>12</v>
      </c>
    </row>
    <row r="11" spans="1:21" ht="409.5" x14ac:dyDescent="0.3">
      <c r="A11" s="232" t="s">
        <v>1464</v>
      </c>
      <c r="B11" s="200"/>
      <c r="C11" s="159" t="s">
        <v>1463</v>
      </c>
      <c r="D11" s="158" t="s">
        <v>1465</v>
      </c>
      <c r="E11" s="158" t="s">
        <v>1466</v>
      </c>
      <c r="F11" s="158" t="s">
        <v>1467</v>
      </c>
      <c r="G11" s="166" t="s">
        <v>1468</v>
      </c>
      <c r="H11" s="156" t="s">
        <v>1439</v>
      </c>
      <c r="I11" s="156" t="s">
        <v>749</v>
      </c>
      <c r="J11" s="200"/>
      <c r="K11" s="200"/>
      <c r="L11" s="200"/>
      <c r="M11" s="181" t="s">
        <v>1476</v>
      </c>
      <c r="N11" s="181"/>
      <c r="O11" s="181"/>
      <c r="P11" s="181"/>
      <c r="Q11" s="181" t="s">
        <v>12</v>
      </c>
      <c r="R11" s="181" t="s">
        <v>12</v>
      </c>
      <c r="S11" s="181" t="s">
        <v>12</v>
      </c>
      <c r="T11" s="181" t="s">
        <v>12</v>
      </c>
      <c r="U11" s="181" t="s">
        <v>12</v>
      </c>
    </row>
    <row r="12" spans="1:21" ht="169" x14ac:dyDescent="0.3">
      <c r="A12" s="156" t="s">
        <v>2180</v>
      </c>
      <c r="B12" s="156"/>
      <c r="C12" s="159" t="s">
        <v>1487</v>
      </c>
      <c r="D12" s="158" t="s">
        <v>2181</v>
      </c>
      <c r="E12" s="158" t="s">
        <v>2182</v>
      </c>
      <c r="F12" s="158" t="s">
        <v>2184</v>
      </c>
      <c r="G12" s="158" t="s">
        <v>2183</v>
      </c>
      <c r="H12" s="156" t="s">
        <v>2179</v>
      </c>
      <c r="I12" s="156" t="s">
        <v>749</v>
      </c>
      <c r="J12" s="200"/>
      <c r="K12" s="200"/>
      <c r="L12" s="200"/>
      <c r="M12" s="181"/>
      <c r="N12" s="181"/>
      <c r="O12" s="181"/>
      <c r="P12" s="181"/>
      <c r="Q12" s="181" t="s">
        <v>12</v>
      </c>
      <c r="R12" s="181" t="s">
        <v>12</v>
      </c>
      <c r="S12" s="181" t="s">
        <v>12</v>
      </c>
      <c r="T12" s="181" t="s">
        <v>12</v>
      </c>
      <c r="U12" s="181" t="s">
        <v>12</v>
      </c>
    </row>
    <row r="13" spans="1:21" ht="169" x14ac:dyDescent="0.3">
      <c r="A13" s="156" t="s">
        <v>2185</v>
      </c>
      <c r="B13" s="156"/>
      <c r="C13" s="159" t="s">
        <v>1488</v>
      </c>
      <c r="D13" s="158" t="s">
        <v>2186</v>
      </c>
      <c r="E13" s="692" t="s">
        <v>2187</v>
      </c>
      <c r="F13" s="158" t="s">
        <v>2188</v>
      </c>
      <c r="G13" s="158" t="s">
        <v>1489</v>
      </c>
      <c r="H13" s="156" t="s">
        <v>2179</v>
      </c>
      <c r="I13" s="156" t="s">
        <v>749</v>
      </c>
      <c r="J13" s="200"/>
      <c r="K13" s="200"/>
      <c r="L13" s="200"/>
      <c r="M13" s="181"/>
      <c r="N13" s="181"/>
      <c r="O13" s="181"/>
      <c r="P13" s="181"/>
      <c r="Q13" s="181" t="s">
        <v>12</v>
      </c>
      <c r="R13" s="181" t="s">
        <v>12</v>
      </c>
      <c r="S13" s="181" t="s">
        <v>12</v>
      </c>
      <c r="T13" s="181" t="s">
        <v>12</v>
      </c>
      <c r="U13" s="181" t="s">
        <v>12</v>
      </c>
    </row>
    <row r="14" spans="1:21" ht="409.5" x14ac:dyDescent="0.3">
      <c r="A14" s="156" t="s">
        <v>1481</v>
      </c>
      <c r="B14" s="156"/>
      <c r="C14" s="159" t="s">
        <v>1477</v>
      </c>
      <c r="D14" s="158" t="s">
        <v>1478</v>
      </c>
      <c r="E14" s="158" t="s">
        <v>1479</v>
      </c>
      <c r="F14" s="158" t="s">
        <v>1777</v>
      </c>
      <c r="G14" s="693" t="s">
        <v>1480</v>
      </c>
      <c r="H14" s="156" t="s">
        <v>1439</v>
      </c>
      <c r="I14" s="156" t="s">
        <v>749</v>
      </c>
      <c r="J14" s="200"/>
      <c r="K14" s="200"/>
      <c r="L14" s="200"/>
      <c r="M14" s="181"/>
      <c r="N14" s="181"/>
      <c r="O14" s="181"/>
      <c r="P14" s="181"/>
      <c r="Q14" s="181" t="s">
        <v>12</v>
      </c>
      <c r="R14" s="181" t="s">
        <v>12</v>
      </c>
      <c r="S14" s="181" t="s">
        <v>12</v>
      </c>
      <c r="T14" s="181" t="s">
        <v>12</v>
      </c>
      <c r="U14" s="181" t="s">
        <v>12</v>
      </c>
    </row>
    <row r="15" spans="1:21" ht="409.5" x14ac:dyDescent="0.3">
      <c r="A15" s="156" t="s">
        <v>1482</v>
      </c>
      <c r="B15" s="156"/>
      <c r="C15" s="159" t="s">
        <v>1483</v>
      </c>
      <c r="D15" s="158" t="s">
        <v>1484</v>
      </c>
      <c r="E15" s="158" t="s">
        <v>1485</v>
      </c>
      <c r="F15" s="158" t="s">
        <v>1778</v>
      </c>
      <c r="G15" s="158" t="s">
        <v>1486</v>
      </c>
      <c r="H15" s="156" t="s">
        <v>1439</v>
      </c>
      <c r="I15" s="156" t="s">
        <v>749</v>
      </c>
      <c r="J15" s="200"/>
      <c r="K15" s="200"/>
      <c r="L15" s="200"/>
      <c r="M15" s="181"/>
      <c r="N15" s="181"/>
      <c r="O15" s="181"/>
      <c r="P15" s="181"/>
      <c r="Q15" s="181" t="s">
        <v>12</v>
      </c>
      <c r="R15" s="181" t="s">
        <v>12</v>
      </c>
      <c r="S15" s="181" t="s">
        <v>12</v>
      </c>
      <c r="T15" s="200"/>
      <c r="U15" s="200"/>
    </row>
    <row r="16" spans="1:21" ht="247" x14ac:dyDescent="0.3">
      <c r="A16" s="112"/>
      <c r="B16" s="112" t="s">
        <v>1990</v>
      </c>
      <c r="C16" s="106" t="s">
        <v>2489</v>
      </c>
      <c r="D16" s="109" t="s">
        <v>1991</v>
      </c>
      <c r="E16" s="109" t="s">
        <v>1992</v>
      </c>
      <c r="F16" s="109" t="s">
        <v>1993</v>
      </c>
      <c r="G16" s="694"/>
      <c r="H16" s="112" t="s">
        <v>752</v>
      </c>
      <c r="I16" s="112" t="s">
        <v>583</v>
      </c>
      <c r="J16" s="694"/>
      <c r="K16" s="694"/>
      <c r="L16" s="694"/>
      <c r="M16" s="168" t="s">
        <v>2002</v>
      </c>
      <c r="N16" s="694"/>
      <c r="O16" s="694"/>
      <c r="P16" s="694"/>
      <c r="Q16" s="203" t="s">
        <v>12</v>
      </c>
      <c r="R16" s="203" t="s">
        <v>12</v>
      </c>
      <c r="S16" s="203" t="s">
        <v>12</v>
      </c>
      <c r="T16" s="203" t="s">
        <v>12</v>
      </c>
      <c r="U16" s="203" t="s">
        <v>12</v>
      </c>
    </row>
    <row r="17" spans="1:21" ht="390" x14ac:dyDescent="0.3">
      <c r="A17" s="112">
        <v>3479</v>
      </c>
      <c r="B17" s="112"/>
      <c r="C17" s="109" t="s">
        <v>2563</v>
      </c>
      <c r="D17" s="109" t="s">
        <v>2481</v>
      </c>
      <c r="E17" s="109" t="s">
        <v>2482</v>
      </c>
      <c r="F17" s="109" t="s">
        <v>2483</v>
      </c>
      <c r="G17" s="694"/>
      <c r="H17" s="112" t="s">
        <v>2480</v>
      </c>
      <c r="I17" s="112" t="s">
        <v>2484</v>
      </c>
      <c r="J17" s="694"/>
      <c r="K17" s="694"/>
      <c r="L17" s="694"/>
      <c r="M17" s="168" t="s">
        <v>2002</v>
      </c>
      <c r="N17" s="694"/>
      <c r="O17" s="694"/>
      <c r="P17" s="694"/>
      <c r="Q17" s="203" t="s">
        <v>12</v>
      </c>
      <c r="R17" s="203" t="s">
        <v>12</v>
      </c>
      <c r="S17" s="203" t="s">
        <v>12</v>
      </c>
      <c r="T17" s="203" t="s">
        <v>12</v>
      </c>
      <c r="U17" s="203" t="s">
        <v>12</v>
      </c>
    </row>
    <row r="18" spans="1:21" ht="286" x14ac:dyDescent="0.3">
      <c r="A18" s="112"/>
      <c r="B18" s="112"/>
      <c r="C18" s="109" t="s">
        <v>2490</v>
      </c>
      <c r="D18" s="109" t="s">
        <v>1996</v>
      </c>
      <c r="E18" s="109" t="s">
        <v>1997</v>
      </c>
      <c r="F18" s="109" t="s">
        <v>1998</v>
      </c>
      <c r="G18" s="694"/>
      <c r="H18" s="112" t="s">
        <v>752</v>
      </c>
      <c r="I18" s="112" t="s">
        <v>583</v>
      </c>
      <c r="J18" s="694"/>
      <c r="K18" s="694"/>
      <c r="L18" s="694"/>
      <c r="M18" s="168" t="s">
        <v>2002</v>
      </c>
      <c r="N18" s="694"/>
      <c r="O18" s="694"/>
      <c r="P18" s="694"/>
      <c r="Q18" s="203" t="s">
        <v>12</v>
      </c>
      <c r="R18" s="203" t="s">
        <v>12</v>
      </c>
      <c r="S18" s="203" t="s">
        <v>12</v>
      </c>
      <c r="T18" s="200"/>
      <c r="U18" s="200"/>
    </row>
    <row r="19" spans="1:21" ht="247" x14ac:dyDescent="0.3">
      <c r="A19" s="112"/>
      <c r="B19" s="112"/>
      <c r="C19" s="106" t="s">
        <v>2491</v>
      </c>
      <c r="D19" s="109" t="s">
        <v>2004</v>
      </c>
      <c r="E19" s="109" t="s">
        <v>1997</v>
      </c>
      <c r="F19" s="109" t="s">
        <v>2005</v>
      </c>
      <c r="G19" s="694"/>
      <c r="H19" s="112" t="s">
        <v>752</v>
      </c>
      <c r="I19" s="112" t="s">
        <v>583</v>
      </c>
      <c r="J19" s="694"/>
      <c r="K19" s="694"/>
      <c r="L19" s="694"/>
      <c r="M19" s="168" t="s">
        <v>2002</v>
      </c>
      <c r="N19" s="694"/>
      <c r="O19" s="694"/>
      <c r="P19" s="694"/>
      <c r="Q19" s="203" t="s">
        <v>12</v>
      </c>
      <c r="R19" s="203" t="s">
        <v>12</v>
      </c>
      <c r="S19" s="203" t="s">
        <v>12</v>
      </c>
      <c r="T19" s="203" t="s">
        <v>12</v>
      </c>
      <c r="U19" s="203" t="s">
        <v>12</v>
      </c>
    </row>
    <row r="20" spans="1:21" ht="143" x14ac:dyDescent="0.3">
      <c r="A20" s="112"/>
      <c r="B20" s="112"/>
      <c r="C20" s="106" t="s">
        <v>2492</v>
      </c>
      <c r="D20" s="109" t="s">
        <v>1999</v>
      </c>
      <c r="E20" s="109" t="s">
        <v>2000</v>
      </c>
      <c r="F20" s="109" t="s">
        <v>2001</v>
      </c>
      <c r="G20" s="694"/>
      <c r="H20" s="112" t="s">
        <v>752</v>
      </c>
      <c r="I20" s="112" t="s">
        <v>749</v>
      </c>
      <c r="J20" s="694"/>
      <c r="K20" s="694"/>
      <c r="L20" s="694"/>
      <c r="M20" s="168" t="s">
        <v>2003</v>
      </c>
      <c r="N20" s="694"/>
      <c r="O20" s="694"/>
      <c r="P20" s="694"/>
      <c r="Q20" s="203"/>
      <c r="R20" s="203"/>
      <c r="S20" s="203" t="s">
        <v>12</v>
      </c>
      <c r="T20" s="203" t="s">
        <v>12</v>
      </c>
      <c r="U20" s="203" t="s">
        <v>12</v>
      </c>
    </row>
    <row r="21" spans="1:21" ht="143" x14ac:dyDescent="0.3">
      <c r="A21" s="200"/>
      <c r="B21" s="200"/>
      <c r="C21" s="166" t="s">
        <v>2493</v>
      </c>
      <c r="D21" s="166" t="s">
        <v>2486</v>
      </c>
      <c r="E21" s="166" t="s">
        <v>2485</v>
      </c>
      <c r="F21" s="200"/>
      <c r="G21" s="166" t="s">
        <v>2495</v>
      </c>
      <c r="H21" s="188" t="s">
        <v>752</v>
      </c>
      <c r="I21" s="188" t="s">
        <v>749</v>
      </c>
      <c r="J21" s="200"/>
      <c r="K21" s="200"/>
      <c r="L21" s="200"/>
      <c r="M21" s="168" t="s">
        <v>2585</v>
      </c>
      <c r="N21" s="200"/>
      <c r="O21" s="200"/>
      <c r="P21" s="200"/>
      <c r="Q21" s="200"/>
      <c r="R21" s="200"/>
      <c r="S21" s="200"/>
      <c r="T21" s="200"/>
      <c r="U21" s="203" t="s">
        <v>12</v>
      </c>
    </row>
    <row r="22" spans="1:21" ht="91" x14ac:dyDescent="0.3">
      <c r="A22" s="200"/>
      <c r="B22" s="200"/>
      <c r="C22" s="694" t="s">
        <v>2494</v>
      </c>
      <c r="D22" s="166" t="s">
        <v>2488</v>
      </c>
      <c r="E22" s="166" t="s">
        <v>2487</v>
      </c>
      <c r="F22" s="200"/>
      <c r="G22" s="166" t="s">
        <v>2495</v>
      </c>
      <c r="H22" s="188" t="s">
        <v>752</v>
      </c>
      <c r="I22" s="188" t="s">
        <v>749</v>
      </c>
      <c r="J22" s="200"/>
      <c r="K22" s="200"/>
      <c r="L22" s="200"/>
      <c r="M22" s="168" t="s">
        <v>2585</v>
      </c>
      <c r="N22" s="200"/>
      <c r="O22" s="200"/>
      <c r="P22" s="200"/>
      <c r="Q22" s="200"/>
      <c r="R22" s="200"/>
      <c r="S22" s="200"/>
      <c r="T22" s="200"/>
      <c r="U22" s="203" t="s">
        <v>12</v>
      </c>
    </row>
  </sheetData>
  <hyperlinks>
    <hyperlink ref="G10" r:id="rId1" xr:uid="{00000000-0004-0000-1100-000000000000}"/>
    <hyperlink ref="G11" r:id="rId2" xr:uid="{00000000-0004-0000-1100-000001000000}"/>
    <hyperlink ref="G14" r:id="rId3" xr:uid="{00000000-0004-0000-1100-000002000000}"/>
  </hyperlinks>
  <printOptions horizontalCentered="1" gridLines="1"/>
  <pageMargins left="0.25" right="0.25" top="0.75" bottom="0.75" header="0.3" footer="0.3"/>
  <pageSetup paperSize="5" scale="62" fitToHeight="0" pageOrder="overThenDown" orientation="landscape" r:id="rId4"/>
  <headerFooter>
    <oddHeader>&amp;CInpatient Rehabilitation Facility Quality Reporting Program
December 2019
&amp;RDRAFT</oddHeader>
    <oddFooter>&amp;LLast edited by: Megan Howard on 12/4/19</oddFooter>
  </headerFooter>
  <colBreaks count="1" manualBreakCount="1">
    <brk id="16"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pageSetUpPr fitToPage="1"/>
  </sheetPr>
  <dimension ref="A1:X26"/>
  <sheetViews>
    <sheetView showWhiteSpace="0" topLeftCell="E1" zoomScale="70" zoomScaleNormal="70" zoomScaleSheetLayoutView="80" zoomScalePageLayoutView="80" workbookViewId="0">
      <pane ySplit="1" topLeftCell="A16" activePane="bottomLeft" state="frozen"/>
      <selection pane="bottomLeft" activeCell="F16" sqref="F16"/>
    </sheetView>
  </sheetViews>
  <sheetFormatPr defaultColWidth="9" defaultRowHeight="14.5" x14ac:dyDescent="0.35"/>
  <cols>
    <col min="1" max="1" width="9" style="169"/>
    <col min="2" max="2" width="11.83203125" style="169" bestFit="1" customWidth="1"/>
    <col min="3" max="3" width="49.58203125" style="169" customWidth="1"/>
    <col min="4" max="6" width="30.83203125" style="169" customWidth="1"/>
    <col min="7" max="7" width="28.58203125" style="169" bestFit="1" customWidth="1"/>
    <col min="8" max="8" width="16.75" style="169" customWidth="1"/>
    <col min="9" max="9" width="12.33203125" style="169" customWidth="1"/>
    <col min="10" max="10" width="3.58203125" style="169" hidden="1" customWidth="1"/>
    <col min="11" max="11" width="5" style="169" hidden="1" customWidth="1"/>
    <col min="12" max="12" width="4.83203125" style="169" hidden="1" customWidth="1"/>
    <col min="13" max="13" width="11.83203125" style="468" customWidth="1"/>
    <col min="14" max="14" width="5.5" style="465" hidden="1" customWidth="1"/>
    <col min="15" max="15" width="5.5" style="169" hidden="1" customWidth="1"/>
    <col min="16" max="16" width="6.33203125" style="169" hidden="1" customWidth="1"/>
    <col min="17" max="17" width="9" style="169" hidden="1" customWidth="1"/>
    <col min="18" max="18" width="8.83203125" style="169" customWidth="1"/>
    <col min="19" max="19" width="11.08203125" style="169" customWidth="1"/>
    <col min="20" max="21" width="11" style="169" customWidth="1"/>
    <col min="22" max="16384" width="9" style="169"/>
  </cols>
  <sheetData>
    <row r="1" spans="1:24" s="185" customFormat="1" ht="64.5" customHeight="1" x14ac:dyDescent="0.3">
      <c r="A1" s="182" t="s">
        <v>0</v>
      </c>
      <c r="B1" s="163" t="s">
        <v>1</v>
      </c>
      <c r="C1" s="163" t="s">
        <v>2</v>
      </c>
      <c r="D1" s="163" t="s">
        <v>965</v>
      </c>
      <c r="E1" s="163" t="s">
        <v>966</v>
      </c>
      <c r="F1" s="163" t="s">
        <v>967</v>
      </c>
      <c r="G1" s="163" t="s">
        <v>760</v>
      </c>
      <c r="H1" s="163" t="s">
        <v>440</v>
      </c>
      <c r="I1" s="163" t="s">
        <v>406</v>
      </c>
      <c r="J1" s="186" t="s">
        <v>8</v>
      </c>
      <c r="K1" s="186" t="s">
        <v>6</v>
      </c>
      <c r="L1" s="186" t="s">
        <v>9</v>
      </c>
      <c r="M1" s="436" t="s">
        <v>1461</v>
      </c>
      <c r="N1" s="464" t="s">
        <v>442</v>
      </c>
      <c r="O1" s="186" t="s">
        <v>703</v>
      </c>
      <c r="P1" s="186" t="s">
        <v>943</v>
      </c>
      <c r="Q1" s="186" t="s">
        <v>944</v>
      </c>
      <c r="R1" s="186" t="s">
        <v>1448</v>
      </c>
      <c r="S1" s="186" t="s">
        <v>1444</v>
      </c>
      <c r="T1" s="186" t="s">
        <v>1445</v>
      </c>
      <c r="U1" s="186" t="s">
        <v>2298</v>
      </c>
    </row>
    <row r="2" spans="1:24" ht="156" x14ac:dyDescent="0.35">
      <c r="A2" s="359" t="s">
        <v>326</v>
      </c>
      <c r="B2" s="103" t="s">
        <v>455</v>
      </c>
      <c r="C2" s="102" t="s">
        <v>1771</v>
      </c>
      <c r="D2" s="166" t="s">
        <v>1675</v>
      </c>
      <c r="E2" s="166" t="s">
        <v>1760</v>
      </c>
      <c r="F2" s="166" t="s">
        <v>1676</v>
      </c>
      <c r="G2" s="166" t="s">
        <v>758</v>
      </c>
      <c r="H2" s="103" t="s">
        <v>1336</v>
      </c>
      <c r="I2" s="103" t="s">
        <v>404</v>
      </c>
      <c r="L2" s="184" t="s">
        <v>12</v>
      </c>
      <c r="M2" s="463"/>
      <c r="N2" s="462" t="s">
        <v>12</v>
      </c>
      <c r="O2" s="184" t="s">
        <v>12</v>
      </c>
      <c r="P2" s="184" t="s">
        <v>12</v>
      </c>
      <c r="Q2" s="184" t="s">
        <v>12</v>
      </c>
      <c r="R2" s="184" t="s">
        <v>12</v>
      </c>
      <c r="S2" s="184" t="s">
        <v>12</v>
      </c>
      <c r="T2" s="376" t="s">
        <v>12</v>
      </c>
      <c r="U2" s="376" t="s">
        <v>12</v>
      </c>
    </row>
    <row r="3" spans="1:24" ht="143" x14ac:dyDescent="0.35">
      <c r="A3" s="359" t="s">
        <v>19</v>
      </c>
      <c r="B3" s="103" t="s">
        <v>455</v>
      </c>
      <c r="C3" s="102" t="s">
        <v>1779</v>
      </c>
      <c r="D3" s="166" t="s">
        <v>1678</v>
      </c>
      <c r="E3" s="166" t="s">
        <v>1759</v>
      </c>
      <c r="F3" s="166" t="s">
        <v>1679</v>
      </c>
      <c r="G3" s="166" t="s">
        <v>763</v>
      </c>
      <c r="H3" s="103" t="s">
        <v>1439</v>
      </c>
      <c r="I3" s="103" t="s">
        <v>404</v>
      </c>
      <c r="L3" s="184" t="s">
        <v>12</v>
      </c>
      <c r="M3" s="463"/>
      <c r="N3" s="462" t="s">
        <v>12</v>
      </c>
      <c r="O3" s="184" t="s">
        <v>12</v>
      </c>
      <c r="P3" s="184" t="s">
        <v>12</v>
      </c>
      <c r="Q3" s="184" t="s">
        <v>12</v>
      </c>
      <c r="R3" s="184" t="s">
        <v>12</v>
      </c>
      <c r="S3" s="184" t="s">
        <v>12</v>
      </c>
      <c r="T3" s="376" t="s">
        <v>12</v>
      </c>
      <c r="U3" s="376" t="s">
        <v>12</v>
      </c>
    </row>
    <row r="4" spans="1:24" ht="409.5" x14ac:dyDescent="0.35">
      <c r="A4" s="359" t="s">
        <v>454</v>
      </c>
      <c r="B4" s="103" t="s">
        <v>405</v>
      </c>
      <c r="C4" s="102" t="s">
        <v>1780</v>
      </c>
      <c r="D4" s="166" t="s">
        <v>1781</v>
      </c>
      <c r="E4" s="166" t="s">
        <v>1153</v>
      </c>
      <c r="F4" s="166" t="s">
        <v>1154</v>
      </c>
      <c r="G4" s="166" t="s">
        <v>785</v>
      </c>
      <c r="H4" s="103" t="s">
        <v>808</v>
      </c>
      <c r="I4" s="103" t="s">
        <v>742</v>
      </c>
      <c r="L4" s="184" t="s">
        <v>12</v>
      </c>
      <c r="M4" s="463" t="s">
        <v>1474</v>
      </c>
      <c r="N4" s="462" t="s">
        <v>12</v>
      </c>
      <c r="O4" s="184" t="s">
        <v>12</v>
      </c>
      <c r="P4" s="184" t="s">
        <v>12</v>
      </c>
      <c r="Q4" s="184" t="s">
        <v>12</v>
      </c>
      <c r="R4" s="184" t="s">
        <v>12</v>
      </c>
      <c r="S4" s="184" t="s">
        <v>2496</v>
      </c>
    </row>
    <row r="5" spans="1:24" ht="260" x14ac:dyDescent="0.35">
      <c r="A5" s="359"/>
      <c r="B5" s="103"/>
      <c r="C5" s="102" t="s">
        <v>2153</v>
      </c>
      <c r="D5" s="166" t="s">
        <v>2158</v>
      </c>
      <c r="E5" s="166" t="s">
        <v>2159</v>
      </c>
      <c r="F5" s="166" t="s">
        <v>2160</v>
      </c>
      <c r="G5" s="166" t="s">
        <v>2161</v>
      </c>
      <c r="H5" s="103"/>
      <c r="I5" s="103"/>
      <c r="L5" s="184"/>
      <c r="M5" s="463" t="s">
        <v>1462</v>
      </c>
      <c r="N5" s="462"/>
      <c r="O5" s="184"/>
      <c r="P5" s="184"/>
      <c r="Q5" s="184"/>
      <c r="R5" s="184"/>
      <c r="S5" s="184" t="s">
        <v>12</v>
      </c>
      <c r="T5" s="184" t="s">
        <v>12</v>
      </c>
      <c r="U5" s="184" t="s">
        <v>12</v>
      </c>
    </row>
    <row r="6" spans="1:24" ht="409.5" x14ac:dyDescent="0.35">
      <c r="A6" s="359" t="s">
        <v>716</v>
      </c>
      <c r="B6" s="103"/>
      <c r="C6" s="102" t="s">
        <v>1782</v>
      </c>
      <c r="D6" s="166" t="s">
        <v>1783</v>
      </c>
      <c r="E6" s="166" t="s">
        <v>1784</v>
      </c>
      <c r="F6" s="166" t="s">
        <v>1776</v>
      </c>
      <c r="G6" s="166" t="s">
        <v>786</v>
      </c>
      <c r="H6" s="103" t="s">
        <v>1439</v>
      </c>
      <c r="I6" s="103" t="s">
        <v>742</v>
      </c>
      <c r="L6" s="184"/>
      <c r="M6" s="463"/>
      <c r="N6" s="462"/>
      <c r="O6" s="184" t="s">
        <v>12</v>
      </c>
      <c r="P6" s="184" t="s">
        <v>12</v>
      </c>
      <c r="Q6" s="184" t="s">
        <v>12</v>
      </c>
      <c r="R6" s="184" t="s">
        <v>12</v>
      </c>
      <c r="S6" s="184" t="s">
        <v>12</v>
      </c>
      <c r="T6" s="376" t="s">
        <v>902</v>
      </c>
      <c r="U6" s="376"/>
    </row>
    <row r="7" spans="1:24" ht="325" x14ac:dyDescent="0.35">
      <c r="A7" s="359" t="s">
        <v>474</v>
      </c>
      <c r="B7" s="103"/>
      <c r="C7" s="102" t="s">
        <v>717</v>
      </c>
      <c r="D7" s="166" t="s">
        <v>1120</v>
      </c>
      <c r="E7" s="166" t="s">
        <v>1685</v>
      </c>
      <c r="F7" s="166" t="s">
        <v>1022</v>
      </c>
      <c r="G7" s="166" t="s">
        <v>787</v>
      </c>
      <c r="H7" s="103" t="s">
        <v>1336</v>
      </c>
      <c r="I7" s="103" t="s">
        <v>404</v>
      </c>
      <c r="L7" s="184"/>
      <c r="M7" s="463"/>
      <c r="N7" s="462"/>
      <c r="O7" s="184" t="s">
        <v>12</v>
      </c>
      <c r="P7" s="184" t="s">
        <v>12</v>
      </c>
      <c r="Q7" s="184" t="s">
        <v>12</v>
      </c>
      <c r="R7" s="184" t="s">
        <v>12</v>
      </c>
      <c r="S7" s="184" t="s">
        <v>12</v>
      </c>
      <c r="T7" s="376" t="s">
        <v>12</v>
      </c>
      <c r="U7" s="376" t="s">
        <v>12</v>
      </c>
    </row>
    <row r="8" spans="1:24" ht="91" x14ac:dyDescent="0.35">
      <c r="A8" s="232" t="s">
        <v>764</v>
      </c>
      <c r="B8" s="278" t="s">
        <v>403</v>
      </c>
      <c r="C8" s="159" t="s">
        <v>767</v>
      </c>
      <c r="D8" s="158" t="s">
        <v>1016</v>
      </c>
      <c r="E8" s="158" t="s">
        <v>1017</v>
      </c>
      <c r="F8" s="158" t="s">
        <v>1018</v>
      </c>
      <c r="G8" s="158" t="s">
        <v>766</v>
      </c>
      <c r="H8" s="156" t="s">
        <v>1336</v>
      </c>
      <c r="I8" s="156" t="s">
        <v>404</v>
      </c>
      <c r="M8" s="463"/>
      <c r="P8" s="184" t="s">
        <v>12</v>
      </c>
      <c r="Q8" s="184" t="s">
        <v>12</v>
      </c>
      <c r="R8" s="184" t="s">
        <v>12</v>
      </c>
      <c r="S8" s="184" t="s">
        <v>12</v>
      </c>
      <c r="T8" s="376" t="s">
        <v>902</v>
      </c>
      <c r="U8" s="376"/>
    </row>
    <row r="9" spans="1:24" ht="91" x14ac:dyDescent="0.35">
      <c r="A9" s="232" t="s">
        <v>768</v>
      </c>
      <c r="B9" s="278" t="s">
        <v>403</v>
      </c>
      <c r="C9" s="159" t="s">
        <v>769</v>
      </c>
      <c r="D9" s="158" t="s">
        <v>1019</v>
      </c>
      <c r="E9" s="158" t="s">
        <v>1020</v>
      </c>
      <c r="F9" s="158" t="s">
        <v>1021</v>
      </c>
      <c r="G9" s="158" t="s">
        <v>770</v>
      </c>
      <c r="H9" s="156" t="s">
        <v>1336</v>
      </c>
      <c r="I9" s="156" t="s">
        <v>404</v>
      </c>
      <c r="M9" s="463"/>
      <c r="P9" s="184" t="s">
        <v>12</v>
      </c>
      <c r="Q9" s="184" t="s">
        <v>12</v>
      </c>
      <c r="R9" s="184" t="s">
        <v>12</v>
      </c>
      <c r="S9" s="184" t="s">
        <v>12</v>
      </c>
      <c r="T9" s="203" t="s">
        <v>12</v>
      </c>
      <c r="U9" s="203" t="s">
        <v>12</v>
      </c>
    </row>
    <row r="10" spans="1:24" ht="409.5" x14ac:dyDescent="0.35">
      <c r="A10" s="156">
        <v>2512</v>
      </c>
      <c r="B10" s="156" t="s">
        <v>711</v>
      </c>
      <c r="C10" s="159" t="s">
        <v>1785</v>
      </c>
      <c r="D10" s="158" t="s">
        <v>1458</v>
      </c>
      <c r="E10" s="158" t="s">
        <v>1459</v>
      </c>
      <c r="F10" s="158" t="s">
        <v>1786</v>
      </c>
      <c r="G10" s="158" t="s">
        <v>1460</v>
      </c>
      <c r="H10" s="156" t="s">
        <v>1439</v>
      </c>
      <c r="I10" s="156" t="s">
        <v>583</v>
      </c>
      <c r="M10" s="463"/>
      <c r="P10" s="184" t="s">
        <v>12</v>
      </c>
      <c r="Q10" s="184" t="s">
        <v>12</v>
      </c>
      <c r="R10" s="184" t="s">
        <v>902</v>
      </c>
      <c r="S10" s="184"/>
    </row>
    <row r="11" spans="1:24" ht="143" x14ac:dyDescent="0.35">
      <c r="A11" s="232" t="s">
        <v>946</v>
      </c>
      <c r="C11" s="159" t="s">
        <v>947</v>
      </c>
      <c r="D11" s="158" t="s">
        <v>1158</v>
      </c>
      <c r="E11" s="158" t="s">
        <v>1159</v>
      </c>
      <c r="F11" s="158" t="s">
        <v>1160</v>
      </c>
      <c r="G11" s="158" t="s">
        <v>949</v>
      </c>
      <c r="H11" s="156" t="s">
        <v>1439</v>
      </c>
      <c r="I11" s="156" t="s">
        <v>742</v>
      </c>
      <c r="M11" s="463" t="s">
        <v>1475</v>
      </c>
      <c r="Q11" s="184" t="s">
        <v>12</v>
      </c>
      <c r="R11" s="184" t="s">
        <v>12</v>
      </c>
      <c r="S11" s="184" t="s">
        <v>12</v>
      </c>
      <c r="T11" s="203" t="s">
        <v>12</v>
      </c>
      <c r="U11" s="203" t="s">
        <v>12</v>
      </c>
    </row>
    <row r="12" spans="1:24" ht="409.5" x14ac:dyDescent="0.35">
      <c r="A12" s="232" t="s">
        <v>1464</v>
      </c>
      <c r="C12" s="159" t="s">
        <v>1463</v>
      </c>
      <c r="D12" s="158" t="s">
        <v>1465</v>
      </c>
      <c r="E12" s="158" t="s">
        <v>1466</v>
      </c>
      <c r="F12" s="158" t="s">
        <v>1467</v>
      </c>
      <c r="G12" s="158" t="s">
        <v>1468</v>
      </c>
      <c r="H12" s="156" t="s">
        <v>1439</v>
      </c>
      <c r="I12" s="156" t="s">
        <v>742</v>
      </c>
      <c r="M12" s="463" t="s">
        <v>1476</v>
      </c>
      <c r="Q12" s="184" t="s">
        <v>12</v>
      </c>
      <c r="R12" s="184" t="s">
        <v>12</v>
      </c>
      <c r="S12" s="184" t="s">
        <v>12</v>
      </c>
      <c r="T12" s="203" t="s">
        <v>12</v>
      </c>
      <c r="U12" s="203" t="s">
        <v>12</v>
      </c>
    </row>
    <row r="13" spans="1:24" ht="409.5" x14ac:dyDescent="0.35">
      <c r="A13" s="156" t="s">
        <v>1469</v>
      </c>
      <c r="C13" s="159" t="s">
        <v>1470</v>
      </c>
      <c r="D13" s="158" t="s">
        <v>1471</v>
      </c>
      <c r="E13" s="158" t="s">
        <v>1472</v>
      </c>
      <c r="F13" s="158" t="s">
        <v>1787</v>
      </c>
      <c r="G13" s="158" t="s">
        <v>1473</v>
      </c>
      <c r="H13" s="156" t="s">
        <v>1439</v>
      </c>
      <c r="I13" s="156" t="s">
        <v>742</v>
      </c>
      <c r="M13" s="463"/>
      <c r="Q13" s="184" t="s">
        <v>12</v>
      </c>
      <c r="R13" s="184" t="s">
        <v>12</v>
      </c>
      <c r="S13" s="184" t="s">
        <v>12</v>
      </c>
      <c r="T13" s="203" t="s">
        <v>12</v>
      </c>
      <c r="U13" s="203" t="s">
        <v>12</v>
      </c>
    </row>
    <row r="14" spans="1:24" ht="195" x14ac:dyDescent="0.35">
      <c r="A14" s="156" t="s">
        <v>88</v>
      </c>
      <c r="C14" s="159" t="s">
        <v>1370</v>
      </c>
      <c r="D14" s="158" t="s">
        <v>1371</v>
      </c>
      <c r="E14" s="158" t="s">
        <v>1372</v>
      </c>
      <c r="F14" s="158" t="s">
        <v>1373</v>
      </c>
      <c r="H14" s="156" t="s">
        <v>945</v>
      </c>
      <c r="I14" s="156" t="s">
        <v>404</v>
      </c>
      <c r="M14" s="463"/>
      <c r="Q14" s="184" t="s">
        <v>12</v>
      </c>
      <c r="R14" s="184" t="s">
        <v>12</v>
      </c>
      <c r="S14" s="184" t="s">
        <v>12</v>
      </c>
      <c r="T14" s="203" t="s">
        <v>902</v>
      </c>
      <c r="U14" s="203"/>
    </row>
    <row r="15" spans="1:24" ht="409.5" x14ac:dyDescent="0.35">
      <c r="A15" s="243"/>
      <c r="B15" s="243" t="s">
        <v>2006</v>
      </c>
      <c r="C15" s="254" t="s">
        <v>2011</v>
      </c>
      <c r="D15" s="254" t="s">
        <v>2007</v>
      </c>
      <c r="E15" s="254" t="s">
        <v>2008</v>
      </c>
      <c r="F15" s="254" t="s">
        <v>2009</v>
      </c>
      <c r="G15" s="243"/>
      <c r="H15" s="156" t="s">
        <v>945</v>
      </c>
      <c r="I15" s="243" t="s">
        <v>583</v>
      </c>
      <c r="J15" s="271"/>
      <c r="K15" s="271"/>
      <c r="L15" s="271"/>
      <c r="M15" s="467" t="s">
        <v>2010</v>
      </c>
      <c r="N15" s="466"/>
      <c r="O15" s="189"/>
      <c r="P15" s="189"/>
      <c r="Q15" s="189" t="s">
        <v>12</v>
      </c>
      <c r="R15" s="189" t="s">
        <v>12</v>
      </c>
      <c r="S15" s="184" t="s">
        <v>12</v>
      </c>
      <c r="T15" s="189" t="s">
        <v>12</v>
      </c>
      <c r="U15" s="189" t="s">
        <v>12</v>
      </c>
      <c r="V15" s="271"/>
      <c r="W15" s="271"/>
      <c r="X15" s="271"/>
    </row>
    <row r="16" spans="1:24" ht="362.5" x14ac:dyDescent="0.35">
      <c r="A16" s="243"/>
      <c r="B16" s="243"/>
      <c r="C16" s="254" t="s">
        <v>2571</v>
      </c>
      <c r="D16" s="254" t="s">
        <v>1994</v>
      </c>
      <c r="E16" s="254" t="s">
        <v>1995</v>
      </c>
      <c r="F16" s="254" t="s">
        <v>2012</v>
      </c>
      <c r="G16" s="243"/>
      <c r="H16" s="156" t="s">
        <v>945</v>
      </c>
      <c r="I16" s="243" t="s">
        <v>583</v>
      </c>
      <c r="J16" s="271"/>
      <c r="K16" s="271"/>
      <c r="L16" s="271"/>
      <c r="M16" s="467" t="s">
        <v>2010</v>
      </c>
      <c r="N16" s="466"/>
      <c r="O16" s="189"/>
      <c r="P16" s="189"/>
      <c r="Q16" s="189" t="s">
        <v>12</v>
      </c>
      <c r="R16" s="189" t="s">
        <v>12</v>
      </c>
      <c r="S16" s="184" t="s">
        <v>12</v>
      </c>
      <c r="T16" s="189" t="s">
        <v>12</v>
      </c>
      <c r="U16" s="189" t="s">
        <v>12</v>
      </c>
      <c r="V16" s="271"/>
      <c r="W16" s="271"/>
      <c r="X16" s="271"/>
    </row>
    <row r="17" spans="1:24" ht="391.5" x14ac:dyDescent="0.35">
      <c r="A17" s="243"/>
      <c r="B17" s="243"/>
      <c r="C17" s="384" t="s">
        <v>2014</v>
      </c>
      <c r="D17" s="254" t="s">
        <v>2015</v>
      </c>
      <c r="E17" s="254" t="s">
        <v>1997</v>
      </c>
      <c r="F17" s="254" t="s">
        <v>2016</v>
      </c>
      <c r="G17" s="243"/>
      <c r="H17" s="156" t="s">
        <v>945</v>
      </c>
      <c r="I17" s="243" t="s">
        <v>583</v>
      </c>
      <c r="J17" s="271"/>
      <c r="K17" s="271"/>
      <c r="L17" s="271"/>
      <c r="M17" s="467" t="s">
        <v>2010</v>
      </c>
      <c r="N17" s="466"/>
      <c r="O17" s="189"/>
      <c r="P17" s="189"/>
      <c r="Q17" s="189" t="s">
        <v>12</v>
      </c>
      <c r="R17" s="189" t="s">
        <v>12</v>
      </c>
      <c r="S17" s="184" t="s">
        <v>12</v>
      </c>
      <c r="T17" s="189" t="s">
        <v>12</v>
      </c>
      <c r="U17" s="189" t="s">
        <v>12</v>
      </c>
      <c r="V17" s="271"/>
      <c r="W17" s="271"/>
      <c r="X17" s="271"/>
    </row>
    <row r="18" spans="1:24" ht="159.5" x14ac:dyDescent="0.35">
      <c r="A18" s="243"/>
      <c r="B18" s="243"/>
      <c r="C18" s="254" t="s">
        <v>2017</v>
      </c>
      <c r="D18" s="254" t="s">
        <v>1999</v>
      </c>
      <c r="E18" s="254" t="s">
        <v>2000</v>
      </c>
      <c r="F18" s="254" t="s">
        <v>2001</v>
      </c>
      <c r="G18" s="156"/>
      <c r="H18" s="156" t="s">
        <v>945</v>
      </c>
      <c r="I18" s="243" t="s">
        <v>742</v>
      </c>
      <c r="J18" s="271"/>
      <c r="K18" s="271"/>
      <c r="L18" s="271"/>
      <c r="M18" s="467" t="s">
        <v>2013</v>
      </c>
      <c r="N18" s="466"/>
      <c r="O18" s="189"/>
      <c r="P18" s="189"/>
      <c r="Q18" s="189"/>
      <c r="R18" s="189"/>
      <c r="S18" s="184" t="s">
        <v>12</v>
      </c>
      <c r="T18" s="189" t="s">
        <v>12</v>
      </c>
      <c r="U18" s="189" t="s">
        <v>12</v>
      </c>
      <c r="V18" s="271"/>
      <c r="W18" s="271"/>
      <c r="X18" s="271"/>
    </row>
    <row r="19" spans="1:24" ht="409.5" x14ac:dyDescent="0.35">
      <c r="C19" s="384" t="s">
        <v>2162</v>
      </c>
      <c r="D19" s="383" t="s">
        <v>2165</v>
      </c>
      <c r="E19" s="254" t="s">
        <v>2163</v>
      </c>
      <c r="F19" s="254" t="s">
        <v>2164</v>
      </c>
      <c r="G19" s="254" t="s">
        <v>2161</v>
      </c>
      <c r="H19" s="243" t="s">
        <v>945</v>
      </c>
      <c r="I19" s="383"/>
      <c r="S19" s="189" t="s">
        <v>12</v>
      </c>
      <c r="T19" s="189" t="s">
        <v>12</v>
      </c>
      <c r="U19" s="189" t="s">
        <v>12</v>
      </c>
    </row>
    <row r="20" spans="1:24" ht="409.5" x14ac:dyDescent="0.35">
      <c r="C20" s="384" t="s">
        <v>2166</v>
      </c>
      <c r="D20" s="254" t="s">
        <v>2167</v>
      </c>
      <c r="E20" s="254" t="s">
        <v>2168</v>
      </c>
      <c r="F20" s="254" t="s">
        <v>2169</v>
      </c>
      <c r="G20" s="254" t="s">
        <v>2161</v>
      </c>
      <c r="H20" s="243" t="s">
        <v>945</v>
      </c>
      <c r="I20" s="243" t="s">
        <v>742</v>
      </c>
      <c r="S20" s="189" t="s">
        <v>12</v>
      </c>
      <c r="T20" s="189" t="s">
        <v>12</v>
      </c>
      <c r="U20" s="189" t="s">
        <v>12</v>
      </c>
    </row>
    <row r="21" spans="1:24" ht="130" x14ac:dyDescent="0.35">
      <c r="C21" s="166" t="s">
        <v>2493</v>
      </c>
      <c r="D21" s="166" t="s">
        <v>2486</v>
      </c>
      <c r="E21" s="166" t="s">
        <v>2499</v>
      </c>
      <c r="F21" s="200"/>
      <c r="G21" s="212" t="s">
        <v>2498</v>
      </c>
      <c r="H21" s="188" t="s">
        <v>752</v>
      </c>
      <c r="I21" s="188" t="s">
        <v>2497</v>
      </c>
      <c r="J21" s="200"/>
      <c r="K21" s="200"/>
      <c r="L21" s="200"/>
      <c r="M21" s="168" t="s">
        <v>2585</v>
      </c>
      <c r="N21" s="475"/>
      <c r="O21" s="200"/>
      <c r="P21" s="200"/>
      <c r="Q21" s="696"/>
      <c r="R21" s="697"/>
      <c r="S21" s="200"/>
      <c r="T21" s="200"/>
      <c r="U21" s="203" t="s">
        <v>12</v>
      </c>
    </row>
    <row r="22" spans="1:24" ht="112.5" x14ac:dyDescent="0.35">
      <c r="C22" s="166" t="s">
        <v>2494</v>
      </c>
      <c r="D22" s="166" t="s">
        <v>2501</v>
      </c>
      <c r="E22" s="166" t="s">
        <v>2500</v>
      </c>
      <c r="F22" s="200"/>
      <c r="G22" s="212" t="s">
        <v>2498</v>
      </c>
      <c r="H22" s="188" t="s">
        <v>752</v>
      </c>
      <c r="I22" s="188" t="s">
        <v>2497</v>
      </c>
      <c r="J22" s="200"/>
      <c r="K22" s="200"/>
      <c r="L22" s="200"/>
      <c r="M22" s="168" t="s">
        <v>2585</v>
      </c>
      <c r="N22" s="200"/>
      <c r="O22" s="200"/>
      <c r="P22" s="200"/>
      <c r="Q22" s="696"/>
      <c r="R22" s="697"/>
      <c r="S22" s="200"/>
      <c r="T22" s="200"/>
      <c r="U22" s="203" t="s">
        <v>12</v>
      </c>
    </row>
    <row r="23" spans="1:24" x14ac:dyDescent="0.35">
      <c r="C23" s="383"/>
      <c r="D23" s="383"/>
      <c r="E23" s="383"/>
      <c r="F23" s="383"/>
      <c r="G23" s="383"/>
      <c r="H23" s="383"/>
      <c r="I23" s="383"/>
    </row>
    <row r="26" spans="1:24" x14ac:dyDescent="0.35">
      <c r="G26" s="383"/>
    </row>
  </sheetData>
  <hyperlinks>
    <hyperlink ref="G11" r:id="rId1" xr:uid="{00000000-0004-0000-1200-000000000000}"/>
    <hyperlink ref="G10" r:id="rId2" xr:uid="{00000000-0004-0000-1200-000001000000}"/>
  </hyperlinks>
  <printOptions horizontalCentered="1" gridLines="1"/>
  <pageMargins left="0.7" right="0.7" top="0.75" bottom="0.75" header="0.3" footer="0.3"/>
  <pageSetup paperSize="5" scale="58" fitToHeight="0" pageOrder="overThenDown" orientation="landscape" r:id="rId3"/>
  <headerFooter>
    <oddHeader xml:space="preserve">&amp;CLTCH Quality Reporting Program
December 2019
</oddHeader>
    <oddFooter>&amp;LLast edited by: Megan Howard on 12/4/19
&amp;R&amp;P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AA280"/>
  <sheetViews>
    <sheetView zoomScale="60" zoomScaleNormal="60" zoomScaleSheetLayoutView="80" zoomScalePageLayoutView="70" workbookViewId="0">
      <pane ySplit="1" topLeftCell="A126" activePane="bottomLeft" state="frozen"/>
      <selection pane="bottomLeft" activeCell="A133" sqref="A133:Q133"/>
    </sheetView>
  </sheetViews>
  <sheetFormatPr defaultColWidth="9" defaultRowHeight="15.5" x14ac:dyDescent="0.35"/>
  <cols>
    <col min="1" max="1" width="11.08203125" style="146" customWidth="1"/>
    <col min="2" max="2" width="14.25" style="147" customWidth="1"/>
    <col min="3" max="3" width="68.5" style="293" customWidth="1"/>
    <col min="4" max="4" width="17.25" style="127" customWidth="1"/>
    <col min="5" max="5" width="15.1640625" style="131" customWidth="1"/>
    <col min="6" max="6" width="9" style="131"/>
    <col min="7" max="7" width="15.58203125" style="131" customWidth="1"/>
    <col min="8" max="9" width="13" style="253" customWidth="1"/>
    <col min="10" max="10" width="12.5" style="253" customWidth="1"/>
    <col min="11" max="14" width="9" style="138"/>
    <col min="15" max="15" width="11.75" style="138" customWidth="1"/>
    <col min="16" max="16" width="9" style="138"/>
    <col min="17" max="17" width="8.33203125" style="299" customWidth="1"/>
    <col min="18" max="18" width="0.25" style="132" customWidth="1"/>
    <col min="19" max="27" width="9" style="297"/>
    <col min="28" max="16384" width="9" style="298"/>
  </cols>
  <sheetData>
    <row r="1" spans="1:27" s="295" customFormat="1" ht="48.75" customHeight="1" x14ac:dyDescent="0.3">
      <c r="A1" s="150" t="s">
        <v>508</v>
      </c>
      <c r="B1" s="136" t="s">
        <v>507</v>
      </c>
      <c r="C1" s="151" t="s">
        <v>509</v>
      </c>
      <c r="D1" s="135" t="s">
        <v>510</v>
      </c>
      <c r="E1" s="135" t="s">
        <v>743</v>
      </c>
      <c r="F1" s="135" t="s">
        <v>511</v>
      </c>
      <c r="G1" s="135" t="s">
        <v>1946</v>
      </c>
      <c r="H1" s="135" t="s">
        <v>951</v>
      </c>
      <c r="I1" s="135" t="s">
        <v>953</v>
      </c>
      <c r="J1" s="135" t="s">
        <v>747</v>
      </c>
      <c r="K1" s="136" t="s">
        <v>513</v>
      </c>
      <c r="L1" s="136" t="s">
        <v>514</v>
      </c>
      <c r="M1" s="136" t="s">
        <v>2132</v>
      </c>
      <c r="N1" s="136" t="s">
        <v>732</v>
      </c>
      <c r="O1" s="136" t="s">
        <v>740</v>
      </c>
      <c r="P1" s="135" t="s">
        <v>512</v>
      </c>
      <c r="Q1" s="135" t="s">
        <v>2572</v>
      </c>
      <c r="R1" s="143" t="s">
        <v>574</v>
      </c>
      <c r="S1" s="294"/>
      <c r="T1" s="294"/>
      <c r="U1" s="294"/>
      <c r="V1" s="294"/>
      <c r="W1" s="294"/>
      <c r="X1" s="294"/>
      <c r="Y1" s="294"/>
      <c r="Z1" s="294"/>
      <c r="AA1" s="294"/>
    </row>
    <row r="2" spans="1:27" s="296" customFormat="1" x14ac:dyDescent="0.35">
      <c r="A2" s="209"/>
      <c r="B2" s="139"/>
      <c r="C2" s="210" t="s">
        <v>515</v>
      </c>
      <c r="D2" s="123"/>
      <c r="E2" s="125"/>
      <c r="F2" s="319"/>
      <c r="G2" s="125"/>
      <c r="H2" s="137"/>
      <c r="I2" s="137"/>
      <c r="J2" s="137"/>
      <c r="K2" s="137"/>
      <c r="L2" s="137"/>
      <c r="M2" s="137"/>
      <c r="N2" s="137"/>
      <c r="O2" s="137"/>
      <c r="P2" s="137"/>
      <c r="Q2" s="137"/>
      <c r="R2" s="134"/>
      <c r="S2" s="138"/>
      <c r="T2" s="138"/>
      <c r="U2" s="138"/>
      <c r="V2" s="138"/>
      <c r="W2" s="138"/>
      <c r="X2" s="138"/>
      <c r="Y2" s="138"/>
      <c r="Z2" s="138"/>
      <c r="AA2" s="138"/>
    </row>
    <row r="3" spans="1:27" ht="409.5" hidden="1" x14ac:dyDescent="0.35">
      <c r="A3" s="145" t="s">
        <v>82</v>
      </c>
      <c r="B3" s="127" t="s">
        <v>54</v>
      </c>
      <c r="C3" s="128" t="s">
        <v>539</v>
      </c>
      <c r="D3" s="127" t="s">
        <v>576</v>
      </c>
      <c r="E3" s="131" t="s">
        <v>516</v>
      </c>
      <c r="F3" s="320"/>
      <c r="H3" s="138"/>
      <c r="I3" s="138"/>
      <c r="J3" s="138"/>
      <c r="Q3" s="752"/>
      <c r="R3" s="132" t="s">
        <v>571</v>
      </c>
    </row>
    <row r="4" spans="1:27" ht="31" x14ac:dyDescent="0.35">
      <c r="A4" s="145" t="s">
        <v>83</v>
      </c>
      <c r="B4" s="127" t="s">
        <v>55</v>
      </c>
      <c r="C4" s="128" t="s">
        <v>1517</v>
      </c>
      <c r="D4" s="127" t="s">
        <v>576</v>
      </c>
      <c r="F4" s="320"/>
      <c r="G4" s="131" t="s">
        <v>2539</v>
      </c>
      <c r="H4" s="138"/>
      <c r="I4" s="138"/>
      <c r="J4" s="138"/>
      <c r="Q4" s="752"/>
    </row>
    <row r="5" spans="1:27" ht="168.75" hidden="1" customHeight="1" x14ac:dyDescent="0.35">
      <c r="A5" s="145" t="s">
        <v>85</v>
      </c>
      <c r="B5" s="127" t="s">
        <v>56</v>
      </c>
      <c r="C5" s="128" t="s">
        <v>540</v>
      </c>
      <c r="D5" s="127" t="s">
        <v>576</v>
      </c>
      <c r="E5" s="131" t="s">
        <v>516</v>
      </c>
      <c r="F5" s="320"/>
      <c r="H5" s="138"/>
      <c r="I5" s="138"/>
      <c r="J5" s="138"/>
      <c r="Q5" s="752"/>
      <c r="R5" s="132" t="s">
        <v>571</v>
      </c>
    </row>
    <row r="6" spans="1:27" ht="31" hidden="1" x14ac:dyDescent="0.35">
      <c r="A6" s="145" t="s">
        <v>398</v>
      </c>
      <c r="B6" s="127" t="s">
        <v>58</v>
      </c>
      <c r="C6" s="128" t="s">
        <v>589</v>
      </c>
      <c r="D6" s="127" t="s">
        <v>576</v>
      </c>
      <c r="E6" s="131" t="s">
        <v>675</v>
      </c>
      <c r="F6" s="320"/>
      <c r="H6" s="138"/>
      <c r="I6" s="138"/>
      <c r="J6" s="138"/>
      <c r="Q6" s="752"/>
    </row>
    <row r="7" spans="1:27" ht="409.5" hidden="1" x14ac:dyDescent="0.35">
      <c r="A7" s="145" t="s">
        <v>84</v>
      </c>
      <c r="B7" s="127" t="s">
        <v>59</v>
      </c>
      <c r="C7" s="128" t="s">
        <v>541</v>
      </c>
      <c r="D7" s="127" t="s">
        <v>576</v>
      </c>
      <c r="E7" s="131" t="s">
        <v>516</v>
      </c>
      <c r="F7" s="320"/>
      <c r="H7" s="138"/>
      <c r="I7" s="138"/>
      <c r="J7" s="138"/>
      <c r="Q7" s="752"/>
      <c r="R7" s="132" t="s">
        <v>571</v>
      </c>
    </row>
    <row r="8" spans="1:27" ht="77.5" x14ac:dyDescent="0.35">
      <c r="A8" s="145" t="s">
        <v>86</v>
      </c>
      <c r="B8" s="127" t="s">
        <v>60</v>
      </c>
      <c r="C8" s="128" t="s">
        <v>1518</v>
      </c>
      <c r="D8" s="127" t="s">
        <v>576</v>
      </c>
      <c r="E8" s="300" t="s">
        <v>2294</v>
      </c>
      <c r="F8" s="131" t="s">
        <v>2294</v>
      </c>
      <c r="G8" s="131" t="s">
        <v>2539</v>
      </c>
      <c r="J8" s="138"/>
      <c r="Q8" s="752"/>
    </row>
    <row r="9" spans="1:27" ht="77.5" x14ac:dyDescent="0.35">
      <c r="A9" s="145" t="s">
        <v>87</v>
      </c>
      <c r="B9" s="127" t="s">
        <v>61</v>
      </c>
      <c r="C9" s="128" t="s">
        <v>1519</v>
      </c>
      <c r="D9" s="127" t="s">
        <v>576</v>
      </c>
      <c r="G9" s="131" t="s">
        <v>12</v>
      </c>
      <c r="H9" s="131"/>
      <c r="I9" s="131"/>
      <c r="J9" s="138"/>
      <c r="Q9" s="752"/>
    </row>
    <row r="10" spans="1:27" ht="62" x14ac:dyDescent="0.35">
      <c r="A10" s="148" t="s">
        <v>744</v>
      </c>
      <c r="B10" s="148" t="s">
        <v>444</v>
      </c>
      <c r="C10" s="129" t="s">
        <v>1571</v>
      </c>
      <c r="D10" s="127" t="s">
        <v>576</v>
      </c>
      <c r="F10" s="320"/>
      <c r="G10" s="131" t="s">
        <v>2539</v>
      </c>
      <c r="H10" s="138"/>
      <c r="I10" s="138"/>
      <c r="J10" s="138"/>
      <c r="Q10" s="752"/>
    </row>
    <row r="11" spans="1:27" x14ac:dyDescent="0.35">
      <c r="A11" s="124"/>
      <c r="B11" s="124"/>
      <c r="C11" s="122" t="s">
        <v>517</v>
      </c>
      <c r="D11" s="124"/>
      <c r="E11" s="124"/>
      <c r="F11" s="124"/>
      <c r="G11" s="124"/>
      <c r="H11" s="124"/>
      <c r="I11" s="124"/>
      <c r="J11" s="124"/>
      <c r="K11" s="124"/>
      <c r="L11" s="124"/>
      <c r="M11" s="124"/>
      <c r="N11" s="124"/>
      <c r="O11" s="124"/>
      <c r="P11" s="124"/>
      <c r="Q11" s="124"/>
      <c r="R11" s="145"/>
    </row>
    <row r="12" spans="1:27" ht="81.75" hidden="1" customHeight="1" x14ac:dyDescent="0.35">
      <c r="A12" s="145" t="s">
        <v>2252</v>
      </c>
      <c r="B12" s="127" t="s">
        <v>62</v>
      </c>
      <c r="C12" s="128" t="s">
        <v>542</v>
      </c>
      <c r="D12" s="127" t="s">
        <v>576</v>
      </c>
      <c r="H12" s="131"/>
      <c r="I12" s="131"/>
      <c r="J12" s="138"/>
      <c r="Q12" s="752"/>
    </row>
    <row r="13" spans="1:27" ht="62" x14ac:dyDescent="0.35">
      <c r="A13" s="145" t="s">
        <v>91</v>
      </c>
      <c r="B13" s="127" t="s">
        <v>63</v>
      </c>
      <c r="C13" s="128" t="s">
        <v>543</v>
      </c>
      <c r="D13" s="127" t="s">
        <v>576</v>
      </c>
      <c r="F13" s="320"/>
      <c r="G13" s="131" t="s">
        <v>12</v>
      </c>
      <c r="H13" s="138"/>
      <c r="I13" s="138"/>
      <c r="J13" s="138"/>
      <c r="Q13" s="752"/>
    </row>
    <row r="14" spans="1:27" ht="108.5" hidden="1" x14ac:dyDescent="0.35">
      <c r="A14" s="749" t="s">
        <v>85</v>
      </c>
      <c r="B14" s="750" t="s">
        <v>64</v>
      </c>
      <c r="C14" s="755" t="s">
        <v>1520</v>
      </c>
      <c r="D14" s="753" t="s">
        <v>576</v>
      </c>
      <c r="E14" s="751"/>
      <c r="F14" s="756"/>
      <c r="G14" s="751"/>
      <c r="H14" s="757"/>
      <c r="I14" s="757"/>
      <c r="J14" s="757"/>
      <c r="K14" s="757"/>
      <c r="L14" s="757"/>
      <c r="M14" s="757"/>
      <c r="N14" s="757"/>
      <c r="O14" s="757"/>
      <c r="P14" s="757"/>
      <c r="Q14" s="752"/>
    </row>
    <row r="15" spans="1:27" ht="31" hidden="1" x14ac:dyDescent="0.35">
      <c r="A15" s="145" t="s">
        <v>398</v>
      </c>
      <c r="B15" s="127" t="s">
        <v>65</v>
      </c>
      <c r="C15" s="129" t="s">
        <v>573</v>
      </c>
      <c r="D15" s="127" t="s">
        <v>576</v>
      </c>
      <c r="E15" s="131" t="s">
        <v>675</v>
      </c>
      <c r="F15" s="320"/>
      <c r="G15" s="320"/>
      <c r="H15" s="138"/>
      <c r="I15" s="138"/>
      <c r="J15" s="138"/>
      <c r="Q15" s="752"/>
    </row>
    <row r="16" spans="1:27" x14ac:dyDescent="0.35">
      <c r="A16" s="124"/>
      <c r="B16" s="149"/>
      <c r="C16" s="122" t="s">
        <v>518</v>
      </c>
      <c r="D16" s="123"/>
      <c r="E16" s="125"/>
      <c r="F16" s="319"/>
      <c r="G16" s="319"/>
      <c r="H16" s="137"/>
      <c r="I16" s="137"/>
      <c r="J16" s="137"/>
      <c r="K16" s="137"/>
      <c r="L16" s="137"/>
      <c r="M16" s="137"/>
      <c r="N16" s="137"/>
      <c r="O16" s="137"/>
      <c r="P16" s="137"/>
      <c r="Q16" s="137"/>
      <c r="S16" s="298"/>
      <c r="T16" s="298"/>
      <c r="U16" s="298"/>
      <c r="V16" s="298"/>
      <c r="W16" s="298"/>
      <c r="X16" s="298"/>
      <c r="Y16" s="298"/>
      <c r="Z16" s="298"/>
      <c r="AA16" s="298"/>
    </row>
    <row r="17" spans="1:27" ht="46.5" hidden="1" x14ac:dyDescent="0.35">
      <c r="A17" s="145" t="s">
        <v>92</v>
      </c>
      <c r="B17" s="127" t="s">
        <v>852</v>
      </c>
      <c r="C17" s="128" t="s">
        <v>544</v>
      </c>
      <c r="D17" s="127" t="s">
        <v>576</v>
      </c>
      <c r="E17" s="131" t="s">
        <v>675</v>
      </c>
      <c r="F17" s="320"/>
      <c r="G17" s="320"/>
      <c r="H17" s="138"/>
      <c r="I17" s="138"/>
      <c r="J17" s="138"/>
      <c r="Q17" s="752"/>
      <c r="S17" s="298"/>
      <c r="T17" s="298"/>
      <c r="U17" s="298"/>
      <c r="V17" s="298"/>
      <c r="W17" s="298"/>
      <c r="X17" s="298"/>
      <c r="Y17" s="298"/>
      <c r="Z17" s="298"/>
      <c r="AA17" s="298"/>
    </row>
    <row r="18" spans="1:27" ht="62" hidden="1" x14ac:dyDescent="0.35">
      <c r="A18" s="683" t="s">
        <v>93</v>
      </c>
      <c r="B18" s="753" t="s">
        <v>67</v>
      </c>
      <c r="C18" s="758" t="s">
        <v>1572</v>
      </c>
      <c r="D18" s="753" t="s">
        <v>576</v>
      </c>
      <c r="E18" s="751"/>
      <c r="F18" s="751"/>
      <c r="G18" s="751"/>
      <c r="H18" s="751"/>
      <c r="I18" s="751"/>
      <c r="J18" s="757"/>
      <c r="K18" s="757"/>
      <c r="L18" s="757"/>
      <c r="M18" s="757"/>
      <c r="N18" s="757"/>
      <c r="O18" s="757"/>
      <c r="P18" s="757"/>
      <c r="Q18" s="752"/>
      <c r="S18" s="298"/>
      <c r="T18" s="298"/>
      <c r="U18" s="298"/>
      <c r="V18" s="298"/>
      <c r="W18" s="298"/>
      <c r="X18" s="298"/>
      <c r="Y18" s="298"/>
      <c r="Z18" s="298"/>
      <c r="AA18" s="298"/>
    </row>
    <row r="19" spans="1:27" ht="31" hidden="1" x14ac:dyDescent="0.35">
      <c r="A19" s="145" t="s">
        <v>398</v>
      </c>
      <c r="B19" s="127" t="s">
        <v>68</v>
      </c>
      <c r="C19" s="128" t="s">
        <v>572</v>
      </c>
      <c r="D19" s="127" t="s">
        <v>576</v>
      </c>
      <c r="E19" s="131" t="s">
        <v>675</v>
      </c>
      <c r="F19" s="320"/>
      <c r="H19" s="138"/>
      <c r="I19" s="138"/>
      <c r="J19" s="138"/>
      <c r="Q19" s="752"/>
      <c r="S19" s="298"/>
      <c r="T19" s="298"/>
      <c r="U19" s="298"/>
      <c r="V19" s="298"/>
      <c r="W19" s="298"/>
      <c r="X19" s="298"/>
      <c r="Y19" s="298"/>
      <c r="Z19" s="298"/>
      <c r="AA19" s="298"/>
    </row>
    <row r="20" spans="1:27" ht="46.5" hidden="1" x14ac:dyDescent="0.35">
      <c r="A20" s="145" t="s">
        <v>94</v>
      </c>
      <c r="B20" s="127" t="s">
        <v>70</v>
      </c>
      <c r="C20" s="128" t="s">
        <v>545</v>
      </c>
      <c r="D20" s="127" t="s">
        <v>576</v>
      </c>
      <c r="E20" s="131" t="s">
        <v>675</v>
      </c>
      <c r="F20" s="320"/>
      <c r="H20" s="138"/>
      <c r="I20" s="138"/>
      <c r="J20" s="138"/>
      <c r="Q20" s="752"/>
      <c r="S20" s="298"/>
      <c r="T20" s="298"/>
      <c r="U20" s="298"/>
      <c r="V20" s="298"/>
      <c r="W20" s="298"/>
      <c r="X20" s="298"/>
      <c r="Y20" s="298"/>
      <c r="Z20" s="298"/>
      <c r="AA20" s="298"/>
    </row>
    <row r="21" spans="1:27" ht="62" x14ac:dyDescent="0.35">
      <c r="A21" s="145" t="s">
        <v>656</v>
      </c>
      <c r="B21" s="127" t="s">
        <v>69</v>
      </c>
      <c r="C21" s="129" t="s">
        <v>1573</v>
      </c>
      <c r="D21" s="127" t="s">
        <v>576</v>
      </c>
      <c r="G21" s="131" t="s">
        <v>2539</v>
      </c>
      <c r="J21" s="138"/>
      <c r="Q21" s="752"/>
      <c r="S21" s="298"/>
      <c r="T21" s="298"/>
      <c r="U21" s="298"/>
      <c r="V21" s="298"/>
      <c r="W21" s="298"/>
      <c r="X21" s="298"/>
      <c r="Y21" s="298"/>
      <c r="Z21" s="298"/>
      <c r="AA21" s="298"/>
    </row>
    <row r="22" spans="1:27" x14ac:dyDescent="0.35">
      <c r="A22" s="126"/>
      <c r="B22" s="125"/>
      <c r="C22" s="122" t="s">
        <v>519</v>
      </c>
      <c r="D22" s="317"/>
      <c r="E22" s="125"/>
      <c r="F22" s="319"/>
      <c r="G22" s="319"/>
      <c r="H22" s="137"/>
      <c r="I22" s="137"/>
      <c r="J22" s="137"/>
      <c r="K22" s="137"/>
      <c r="L22" s="137"/>
      <c r="M22" s="137"/>
      <c r="N22" s="137"/>
      <c r="O22" s="137"/>
      <c r="P22" s="137"/>
      <c r="Q22" s="137"/>
      <c r="S22" s="298"/>
      <c r="T22" s="298"/>
      <c r="U22" s="298"/>
      <c r="V22" s="298"/>
      <c r="W22" s="298"/>
      <c r="X22" s="298"/>
      <c r="Y22" s="298"/>
      <c r="Z22" s="298"/>
      <c r="AA22" s="298"/>
    </row>
    <row r="23" spans="1:27" ht="108.5" x14ac:dyDescent="0.35">
      <c r="A23" s="145" t="s">
        <v>96</v>
      </c>
      <c r="B23" s="127" t="s">
        <v>446</v>
      </c>
      <c r="C23" s="128" t="s">
        <v>1521</v>
      </c>
      <c r="D23" s="127" t="s">
        <v>576</v>
      </c>
      <c r="E23" s="131" t="s">
        <v>2540</v>
      </c>
      <c r="F23" s="131" t="s">
        <v>2541</v>
      </c>
      <c r="G23" s="131" t="s">
        <v>2539</v>
      </c>
      <c r="J23" s="138"/>
      <c r="O23" s="131" t="s">
        <v>2294</v>
      </c>
      <c r="Q23" s="752"/>
      <c r="S23" s="298"/>
      <c r="T23" s="298"/>
      <c r="U23" s="298"/>
      <c r="V23" s="298"/>
      <c r="W23" s="298"/>
      <c r="X23" s="298"/>
      <c r="Y23" s="298"/>
      <c r="Z23" s="298"/>
      <c r="AA23" s="298"/>
    </row>
    <row r="24" spans="1:27" ht="54" customHeight="1" x14ac:dyDescent="0.35">
      <c r="A24" s="145" t="s">
        <v>99</v>
      </c>
      <c r="B24" s="127" t="s">
        <v>445</v>
      </c>
      <c r="C24" s="128" t="s">
        <v>546</v>
      </c>
      <c r="D24" s="127" t="s">
        <v>576</v>
      </c>
      <c r="E24" s="131" t="s">
        <v>2540</v>
      </c>
      <c r="F24" s="131" t="s">
        <v>2540</v>
      </c>
      <c r="G24" s="131" t="s">
        <v>2539</v>
      </c>
      <c r="J24" s="138"/>
      <c r="O24" s="131" t="s">
        <v>2294</v>
      </c>
      <c r="Q24" s="752"/>
      <c r="S24" s="298"/>
      <c r="T24" s="298"/>
      <c r="U24" s="298"/>
      <c r="V24" s="298"/>
      <c r="W24" s="298"/>
      <c r="X24" s="298"/>
      <c r="Y24" s="298"/>
      <c r="Z24" s="298"/>
      <c r="AA24" s="298"/>
    </row>
    <row r="25" spans="1:27" ht="132" hidden="1" customHeight="1" x14ac:dyDescent="0.35">
      <c r="A25" s="683" t="s">
        <v>97</v>
      </c>
      <c r="B25" s="753" t="s">
        <v>447</v>
      </c>
      <c r="C25" s="758" t="s">
        <v>547</v>
      </c>
      <c r="D25" s="753" t="s">
        <v>576</v>
      </c>
      <c r="E25" s="751"/>
      <c r="F25" s="751"/>
      <c r="G25" s="751"/>
      <c r="H25" s="748"/>
      <c r="I25" s="748"/>
      <c r="J25" s="757"/>
      <c r="K25" s="757"/>
      <c r="L25" s="757"/>
      <c r="M25" s="757"/>
      <c r="N25" s="757"/>
      <c r="O25" s="751" t="s">
        <v>2294</v>
      </c>
      <c r="P25" s="757"/>
      <c r="Q25" s="752"/>
      <c r="S25" s="298"/>
      <c r="T25" s="298"/>
      <c r="U25" s="298"/>
      <c r="V25" s="298"/>
      <c r="W25" s="298"/>
      <c r="X25" s="298"/>
      <c r="Y25" s="298"/>
      <c r="Z25" s="298"/>
      <c r="AA25" s="298"/>
    </row>
    <row r="26" spans="1:27" ht="62" hidden="1" x14ac:dyDescent="0.35">
      <c r="A26" s="683" t="s">
        <v>100</v>
      </c>
      <c r="B26" s="753" t="s">
        <v>448</v>
      </c>
      <c r="C26" s="747" t="s">
        <v>1522</v>
      </c>
      <c r="D26" s="753" t="s">
        <v>576</v>
      </c>
      <c r="E26" s="751" t="s">
        <v>2294</v>
      </c>
      <c r="F26" s="751"/>
      <c r="G26" s="751"/>
      <c r="H26" s="748"/>
      <c r="I26" s="748"/>
      <c r="J26" s="757"/>
      <c r="K26" s="757"/>
      <c r="L26" s="757"/>
      <c r="M26" s="757"/>
      <c r="N26" s="757"/>
      <c r="O26" s="757"/>
      <c r="P26" s="757"/>
      <c r="Q26" s="752"/>
      <c r="S26" s="298"/>
      <c r="T26" s="298"/>
      <c r="U26" s="298"/>
      <c r="V26" s="298"/>
      <c r="W26" s="298"/>
      <c r="X26" s="298"/>
      <c r="Y26" s="298"/>
      <c r="Z26" s="298"/>
      <c r="AA26" s="298"/>
    </row>
    <row r="27" spans="1:27" ht="46.5" hidden="1" x14ac:dyDescent="0.35">
      <c r="A27" s="145" t="s">
        <v>101</v>
      </c>
      <c r="B27" s="127" t="s">
        <v>451</v>
      </c>
      <c r="C27" s="128" t="s">
        <v>548</v>
      </c>
      <c r="D27" s="127" t="s">
        <v>576</v>
      </c>
      <c r="E27" s="131" t="s">
        <v>516</v>
      </c>
      <c r="F27" s="320"/>
      <c r="H27" s="138"/>
      <c r="I27" s="138"/>
      <c r="J27" s="138"/>
      <c r="Q27" s="752"/>
      <c r="S27" s="298"/>
      <c r="T27" s="298"/>
      <c r="U27" s="298"/>
      <c r="V27" s="298"/>
      <c r="W27" s="298"/>
      <c r="X27" s="298"/>
      <c r="Y27" s="298"/>
      <c r="Z27" s="298"/>
      <c r="AA27" s="298"/>
    </row>
    <row r="28" spans="1:27" ht="62" x14ac:dyDescent="0.35">
      <c r="A28" s="145" t="s">
        <v>102</v>
      </c>
      <c r="B28" s="127" t="s">
        <v>449</v>
      </c>
      <c r="C28" s="128" t="s">
        <v>549</v>
      </c>
      <c r="D28" s="127" t="s">
        <v>576</v>
      </c>
      <c r="G28" s="131" t="s">
        <v>2539</v>
      </c>
      <c r="J28" s="138"/>
      <c r="O28" s="131" t="s">
        <v>2294</v>
      </c>
      <c r="Q28" s="752"/>
      <c r="S28" s="298"/>
      <c r="T28" s="298"/>
      <c r="U28" s="298"/>
      <c r="V28" s="298"/>
      <c r="W28" s="298"/>
      <c r="X28" s="298"/>
      <c r="Y28" s="298"/>
      <c r="Z28" s="298"/>
      <c r="AA28" s="298"/>
    </row>
    <row r="29" spans="1:27" ht="95.25" hidden="1" customHeight="1" x14ac:dyDescent="0.35">
      <c r="A29" s="683" t="s">
        <v>103</v>
      </c>
      <c r="B29" s="753" t="s">
        <v>450</v>
      </c>
      <c r="C29" s="758" t="s">
        <v>550</v>
      </c>
      <c r="D29" s="753" t="s">
        <v>576</v>
      </c>
      <c r="E29" s="751"/>
      <c r="F29" s="756"/>
      <c r="G29" s="751"/>
      <c r="H29" s="757"/>
      <c r="I29" s="757"/>
      <c r="J29" s="757"/>
      <c r="K29" s="757"/>
      <c r="L29" s="757"/>
      <c r="M29" s="757"/>
      <c r="N29" s="757"/>
      <c r="O29" s="757"/>
      <c r="P29" s="757"/>
      <c r="Q29" s="752"/>
    </row>
    <row r="30" spans="1:27" ht="93" hidden="1" x14ac:dyDescent="0.35">
      <c r="A30" s="683" t="s">
        <v>104</v>
      </c>
      <c r="B30" s="753" t="s">
        <v>456</v>
      </c>
      <c r="C30" s="758" t="s">
        <v>1523</v>
      </c>
      <c r="D30" s="753" t="s">
        <v>576</v>
      </c>
      <c r="E30" s="751"/>
      <c r="F30" s="751"/>
      <c r="G30" s="751"/>
      <c r="H30" s="748"/>
      <c r="I30" s="748"/>
      <c r="J30" s="757"/>
      <c r="K30" s="757"/>
      <c r="L30" s="757"/>
      <c r="M30" s="757"/>
      <c r="N30" s="757"/>
      <c r="O30" s="751" t="s">
        <v>2294</v>
      </c>
      <c r="P30" s="757"/>
      <c r="Q30" s="752"/>
    </row>
    <row r="31" spans="1:27" ht="77.5" hidden="1" x14ac:dyDescent="0.35">
      <c r="A31" s="738" t="s">
        <v>362</v>
      </c>
      <c r="B31" s="735" t="s">
        <v>76</v>
      </c>
      <c r="C31" s="739" t="s">
        <v>551</v>
      </c>
      <c r="D31" s="735" t="s">
        <v>576</v>
      </c>
      <c r="E31" s="736" t="s">
        <v>708</v>
      </c>
      <c r="F31" s="736"/>
      <c r="G31" s="736"/>
      <c r="H31" s="736"/>
      <c r="I31" s="736"/>
      <c r="J31" s="740"/>
      <c r="K31" s="737"/>
      <c r="L31" s="737"/>
      <c r="M31" s="737"/>
      <c r="N31" s="737"/>
      <c r="O31" s="737"/>
      <c r="P31" s="740"/>
      <c r="Q31" s="753"/>
    </row>
    <row r="32" spans="1:27" ht="77.5" hidden="1" x14ac:dyDescent="0.35">
      <c r="A32" s="683" t="s">
        <v>98</v>
      </c>
      <c r="B32" s="753" t="s">
        <v>74</v>
      </c>
      <c r="C32" s="758" t="s">
        <v>1524</v>
      </c>
      <c r="D32" s="753" t="s">
        <v>576</v>
      </c>
      <c r="E32" s="751"/>
      <c r="F32" s="751"/>
      <c r="G32" s="751"/>
      <c r="H32" s="748"/>
      <c r="I32" s="748"/>
      <c r="J32" s="748"/>
      <c r="K32" s="757"/>
      <c r="L32" s="757"/>
      <c r="M32" s="757"/>
      <c r="N32" s="757"/>
      <c r="O32" s="751" t="s">
        <v>2294</v>
      </c>
      <c r="P32" s="748"/>
      <c r="Q32" s="753"/>
    </row>
    <row r="33" spans="1:17" ht="17.25" customHeight="1" x14ac:dyDescent="0.35">
      <c r="A33" s="126"/>
      <c r="B33" s="125"/>
      <c r="C33" s="122" t="s">
        <v>588</v>
      </c>
      <c r="D33" s="123"/>
      <c r="E33" s="125"/>
      <c r="F33" s="125"/>
      <c r="G33" s="125"/>
      <c r="H33" s="139"/>
      <c r="I33" s="139"/>
      <c r="J33" s="139"/>
      <c r="K33" s="137"/>
      <c r="L33" s="137"/>
      <c r="M33" s="137"/>
      <c r="N33" s="137"/>
      <c r="O33" s="137"/>
      <c r="P33" s="139"/>
      <c r="Q33" s="139"/>
    </row>
    <row r="34" spans="1:17" ht="124" x14ac:dyDescent="0.35">
      <c r="A34" s="145" t="s">
        <v>117</v>
      </c>
      <c r="B34" s="127" t="s">
        <v>105</v>
      </c>
      <c r="C34" s="128" t="s">
        <v>1525</v>
      </c>
      <c r="D34" s="127" t="s">
        <v>583</v>
      </c>
      <c r="E34" s="300" t="s">
        <v>2295</v>
      </c>
      <c r="F34" s="131" t="s">
        <v>12</v>
      </c>
      <c r="P34" s="253"/>
      <c r="Q34" s="753"/>
    </row>
    <row r="35" spans="1:17" ht="124" x14ac:dyDescent="0.35">
      <c r="A35" s="145" t="s">
        <v>118</v>
      </c>
      <c r="B35" s="127" t="s">
        <v>1447</v>
      </c>
      <c r="C35" s="128" t="s">
        <v>1526</v>
      </c>
      <c r="D35" s="127" t="s">
        <v>583</v>
      </c>
      <c r="E35" s="300" t="s">
        <v>2295</v>
      </c>
      <c r="F35" s="131" t="s">
        <v>12</v>
      </c>
      <c r="P35" s="253"/>
      <c r="Q35" s="753"/>
    </row>
    <row r="36" spans="1:17" ht="124" x14ac:dyDescent="0.35">
      <c r="A36" s="145" t="s">
        <v>119</v>
      </c>
      <c r="B36" s="127" t="s">
        <v>107</v>
      </c>
      <c r="C36" s="128" t="s">
        <v>1527</v>
      </c>
      <c r="D36" s="127" t="s">
        <v>583</v>
      </c>
      <c r="E36" s="300" t="s">
        <v>2542</v>
      </c>
      <c r="F36" s="131" t="s">
        <v>12</v>
      </c>
      <c r="P36" s="253"/>
      <c r="Q36" s="753"/>
    </row>
    <row r="37" spans="1:17" ht="124" x14ac:dyDescent="0.35">
      <c r="A37" s="145" t="s">
        <v>917</v>
      </c>
      <c r="B37" s="127" t="s">
        <v>1446</v>
      </c>
      <c r="C37" s="128" t="s">
        <v>1528</v>
      </c>
      <c r="D37" s="127" t="s">
        <v>583</v>
      </c>
      <c r="E37" s="300" t="s">
        <v>2542</v>
      </c>
      <c r="F37" s="131" t="s">
        <v>12</v>
      </c>
      <c r="P37" s="253"/>
      <c r="Q37" s="753"/>
    </row>
    <row r="38" spans="1:17" ht="46.5" x14ac:dyDescent="0.35">
      <c r="A38" s="145" t="s">
        <v>1970</v>
      </c>
      <c r="B38" s="127" t="s">
        <v>1977</v>
      </c>
      <c r="C38" s="129" t="s">
        <v>1979</v>
      </c>
      <c r="D38" s="127" t="s">
        <v>583</v>
      </c>
      <c r="E38" s="300" t="s">
        <v>2543</v>
      </c>
      <c r="F38" s="131" t="s">
        <v>12</v>
      </c>
      <c r="P38" s="253"/>
      <c r="Q38" s="753"/>
    </row>
    <row r="39" spans="1:17" ht="62" x14ac:dyDescent="0.35">
      <c r="A39" s="145"/>
      <c r="B39" s="127" t="s">
        <v>1980</v>
      </c>
      <c r="C39" s="128" t="s">
        <v>1978</v>
      </c>
      <c r="D39" s="127" t="s">
        <v>583</v>
      </c>
      <c r="E39" s="131" t="s">
        <v>12</v>
      </c>
      <c r="P39" s="253"/>
      <c r="Q39" s="752"/>
    </row>
    <row r="40" spans="1:17" x14ac:dyDescent="0.35">
      <c r="A40" s="126"/>
      <c r="B40" s="125"/>
      <c r="C40" s="122" t="s">
        <v>520</v>
      </c>
      <c r="D40" s="123"/>
      <c r="E40" s="125"/>
      <c r="F40" s="125"/>
      <c r="G40" s="125"/>
      <c r="H40" s="139"/>
      <c r="I40" s="139"/>
      <c r="J40" s="139"/>
      <c r="K40" s="137"/>
      <c r="L40" s="137"/>
      <c r="M40" s="137"/>
      <c r="N40" s="137"/>
      <c r="O40" s="137"/>
      <c r="P40" s="139"/>
      <c r="Q40" s="139"/>
    </row>
    <row r="41" spans="1:17" ht="112.5" customHeight="1" x14ac:dyDescent="0.35">
      <c r="A41" s="205" t="s">
        <v>120</v>
      </c>
      <c r="B41" s="207" t="s">
        <v>108</v>
      </c>
      <c r="C41" s="308" t="s">
        <v>2611</v>
      </c>
      <c r="D41" s="127" t="s">
        <v>400</v>
      </c>
      <c r="E41" s="131" t="s">
        <v>12</v>
      </c>
      <c r="F41" s="131" t="s">
        <v>1323</v>
      </c>
      <c r="O41" s="253" t="s">
        <v>12</v>
      </c>
      <c r="P41" s="253"/>
      <c r="Q41" s="753"/>
    </row>
    <row r="42" spans="1:17" ht="81" customHeight="1" x14ac:dyDescent="0.35">
      <c r="A42" s="145" t="s">
        <v>1436</v>
      </c>
      <c r="B42" s="127" t="s">
        <v>1437</v>
      </c>
      <c r="C42" s="129" t="s">
        <v>1438</v>
      </c>
      <c r="D42" s="127" t="s">
        <v>400</v>
      </c>
      <c r="E42" s="131" t="s">
        <v>12</v>
      </c>
      <c r="F42" s="131" t="s">
        <v>12</v>
      </c>
      <c r="O42" s="253"/>
      <c r="P42" s="253"/>
      <c r="Q42" s="753"/>
    </row>
    <row r="43" spans="1:17" ht="15" customHeight="1" x14ac:dyDescent="0.35">
      <c r="A43" s="126"/>
      <c r="B43" s="125"/>
      <c r="C43" s="122" t="s">
        <v>900</v>
      </c>
      <c r="D43" s="123"/>
      <c r="E43" s="125"/>
      <c r="F43" s="125"/>
      <c r="G43" s="125"/>
      <c r="H43" s="139"/>
      <c r="I43" s="139"/>
      <c r="J43" s="139"/>
      <c r="K43" s="137"/>
      <c r="L43" s="137"/>
      <c r="M43" s="137"/>
      <c r="N43" s="137"/>
      <c r="O43" s="137"/>
      <c r="P43" s="139"/>
      <c r="Q43" s="139"/>
    </row>
    <row r="44" spans="1:17" ht="162" customHeight="1" x14ac:dyDescent="0.35">
      <c r="A44" s="145" t="s">
        <v>125</v>
      </c>
      <c r="B44" s="127" t="s">
        <v>109</v>
      </c>
      <c r="C44" s="128" t="s">
        <v>1529</v>
      </c>
      <c r="D44" s="127" t="s">
        <v>583</v>
      </c>
      <c r="E44" s="300" t="s">
        <v>2295</v>
      </c>
      <c r="H44" s="131" t="s">
        <v>12</v>
      </c>
      <c r="I44" s="131"/>
      <c r="P44" s="253"/>
      <c r="Q44" s="753"/>
    </row>
    <row r="45" spans="1:17" ht="160.5" customHeight="1" x14ac:dyDescent="0.35">
      <c r="A45" s="145" t="s">
        <v>126</v>
      </c>
      <c r="B45" s="127" t="s">
        <v>110</v>
      </c>
      <c r="C45" s="128" t="s">
        <v>1530</v>
      </c>
      <c r="D45" s="127" t="s">
        <v>583</v>
      </c>
      <c r="E45" s="300" t="s">
        <v>2295</v>
      </c>
      <c r="H45" s="131" t="s">
        <v>12</v>
      </c>
      <c r="I45" s="131"/>
      <c r="P45" s="253"/>
      <c r="Q45" s="753"/>
    </row>
    <row r="46" spans="1:17" ht="159" customHeight="1" x14ac:dyDescent="0.35">
      <c r="A46" s="145" t="s">
        <v>127</v>
      </c>
      <c r="B46" s="127" t="s">
        <v>111</v>
      </c>
      <c r="C46" s="128" t="s">
        <v>1531</v>
      </c>
      <c r="D46" s="127" t="s">
        <v>583</v>
      </c>
      <c r="E46" s="300" t="s">
        <v>2295</v>
      </c>
      <c r="H46" s="131" t="s">
        <v>12</v>
      </c>
      <c r="I46" s="131"/>
      <c r="P46" s="253"/>
      <c r="Q46" s="753"/>
    </row>
    <row r="47" spans="1:17" ht="155" x14ac:dyDescent="0.35">
      <c r="A47" s="205" t="s">
        <v>919</v>
      </c>
      <c r="B47" s="207"/>
      <c r="C47" s="206" t="s">
        <v>1532</v>
      </c>
      <c r="D47" s="127" t="s">
        <v>583</v>
      </c>
      <c r="E47" s="300" t="s">
        <v>2295</v>
      </c>
      <c r="H47" s="253" t="s">
        <v>12</v>
      </c>
      <c r="P47" s="253"/>
      <c r="Q47" s="753"/>
    </row>
    <row r="48" spans="1:17" ht="63.75" customHeight="1" x14ac:dyDescent="0.35">
      <c r="A48" s="205"/>
      <c r="B48" s="207"/>
      <c r="C48" s="206" t="s">
        <v>1426</v>
      </c>
      <c r="D48" s="127" t="s">
        <v>583</v>
      </c>
      <c r="E48" s="300" t="s">
        <v>2295</v>
      </c>
      <c r="P48" s="253"/>
      <c r="Q48" s="753"/>
    </row>
    <row r="49" spans="1:27" ht="46.5" x14ac:dyDescent="0.35">
      <c r="A49" s="205" t="s">
        <v>705</v>
      </c>
      <c r="B49" s="207" t="s">
        <v>711</v>
      </c>
      <c r="C49" s="206" t="s">
        <v>1533</v>
      </c>
      <c r="D49" s="127" t="s">
        <v>583</v>
      </c>
      <c r="E49" s="300" t="s">
        <v>2295</v>
      </c>
      <c r="H49" s="253" t="s">
        <v>12</v>
      </c>
      <c r="P49" s="253"/>
      <c r="Q49" s="753"/>
    </row>
    <row r="50" spans="1:27" ht="120.75" customHeight="1" x14ac:dyDescent="0.35">
      <c r="A50" s="205" t="s">
        <v>1765</v>
      </c>
      <c r="B50" s="207" t="s">
        <v>950</v>
      </c>
      <c r="C50" s="206" t="s">
        <v>1534</v>
      </c>
      <c r="D50" s="127" t="s">
        <v>583</v>
      </c>
      <c r="E50" s="131" t="s">
        <v>2295</v>
      </c>
      <c r="H50" s="253" t="s">
        <v>12</v>
      </c>
      <c r="P50" s="253"/>
      <c r="Q50" s="753"/>
    </row>
    <row r="51" spans="1:27" ht="188.25" customHeight="1" x14ac:dyDescent="0.35">
      <c r="A51" s="205" t="s">
        <v>712</v>
      </c>
      <c r="B51" s="207" t="s">
        <v>950</v>
      </c>
      <c r="C51" s="206" t="s">
        <v>1535</v>
      </c>
      <c r="D51" s="127" t="s">
        <v>583</v>
      </c>
      <c r="E51" s="131" t="s">
        <v>2544</v>
      </c>
      <c r="P51" s="253"/>
      <c r="Q51" s="753"/>
    </row>
    <row r="52" spans="1:27" ht="271.5" customHeight="1" x14ac:dyDescent="0.35">
      <c r="A52" s="232" t="s">
        <v>2138</v>
      </c>
      <c r="B52" s="318" t="s">
        <v>711</v>
      </c>
      <c r="C52" s="159" t="s">
        <v>2137</v>
      </c>
      <c r="D52" s="127" t="s">
        <v>2143</v>
      </c>
      <c r="E52" s="131" t="s">
        <v>2562</v>
      </c>
      <c r="P52" s="253"/>
      <c r="Q52" s="753"/>
    </row>
    <row r="53" spans="1:27" s="304" customFormat="1" ht="409.5" x14ac:dyDescent="0.35">
      <c r="A53" s="741">
        <v>2512</v>
      </c>
      <c r="B53" s="249" t="s">
        <v>711</v>
      </c>
      <c r="C53" s="250" t="s">
        <v>2129</v>
      </c>
      <c r="D53" s="130" t="s">
        <v>583</v>
      </c>
      <c r="E53" s="300"/>
      <c r="F53" s="300"/>
      <c r="G53" s="300"/>
      <c r="H53" s="301"/>
      <c r="I53" s="301"/>
      <c r="J53" s="301"/>
      <c r="K53" s="300" t="s">
        <v>2539</v>
      </c>
      <c r="L53" s="302"/>
      <c r="M53" s="302"/>
      <c r="N53" s="302"/>
      <c r="O53" s="302"/>
      <c r="P53" s="301"/>
      <c r="Q53" s="752"/>
      <c r="R53" s="251"/>
      <c r="S53" s="303"/>
      <c r="T53" s="303"/>
      <c r="U53" s="303"/>
      <c r="V53" s="303"/>
      <c r="W53" s="303"/>
      <c r="X53" s="303"/>
      <c r="Y53" s="303"/>
      <c r="Z53" s="303"/>
      <c r="AA53" s="303"/>
    </row>
    <row r="54" spans="1:27" s="304" customFormat="1" ht="124" x14ac:dyDescent="0.35">
      <c r="A54" s="404"/>
      <c r="B54" s="404" t="s">
        <v>950</v>
      </c>
      <c r="C54" s="206" t="s">
        <v>2118</v>
      </c>
      <c r="D54" s="130"/>
      <c r="E54" s="300"/>
      <c r="F54" s="300"/>
      <c r="G54" s="300"/>
      <c r="H54" s="301"/>
      <c r="I54" s="301"/>
      <c r="J54" s="301"/>
      <c r="K54" s="301"/>
      <c r="L54" s="300" t="s">
        <v>2545</v>
      </c>
      <c r="M54" s="301"/>
      <c r="N54" s="302"/>
      <c r="O54" s="302"/>
      <c r="P54" s="301"/>
      <c r="Q54" s="752"/>
      <c r="R54" s="251"/>
      <c r="S54" s="303"/>
      <c r="T54" s="303"/>
      <c r="U54" s="303"/>
      <c r="V54" s="303"/>
      <c r="W54" s="303"/>
      <c r="X54" s="303"/>
      <c r="Y54" s="303"/>
      <c r="Z54" s="303"/>
      <c r="AA54" s="303"/>
    </row>
    <row r="55" spans="1:27" s="304" customFormat="1" ht="62" x14ac:dyDescent="0.35">
      <c r="A55" s="415"/>
      <c r="B55" s="415"/>
      <c r="C55" s="128" t="s">
        <v>2134</v>
      </c>
      <c r="D55" s="130" t="s">
        <v>583</v>
      </c>
      <c r="E55" s="300"/>
      <c r="F55" s="300"/>
      <c r="G55" s="300"/>
      <c r="H55" s="301"/>
      <c r="I55" s="301"/>
      <c r="J55" s="301"/>
      <c r="K55" s="301"/>
      <c r="L55" s="301"/>
      <c r="M55" s="301" t="s">
        <v>12</v>
      </c>
      <c r="N55" s="302"/>
      <c r="O55" s="302"/>
      <c r="P55" s="301"/>
      <c r="Q55" s="752"/>
      <c r="R55" s="251"/>
      <c r="S55" s="303"/>
      <c r="T55" s="303"/>
      <c r="U55" s="303"/>
      <c r="V55" s="303"/>
      <c r="W55" s="303"/>
      <c r="X55" s="303"/>
      <c r="Y55" s="303"/>
      <c r="Z55" s="303"/>
      <c r="AA55" s="303"/>
    </row>
    <row r="56" spans="1:27" s="304" customFormat="1" ht="106.5" x14ac:dyDescent="0.35">
      <c r="A56" s="249" t="s">
        <v>2219</v>
      </c>
      <c r="B56" s="328"/>
      <c r="C56" s="250" t="s">
        <v>1453</v>
      </c>
      <c r="D56" s="130" t="s">
        <v>583</v>
      </c>
      <c r="E56" s="300" t="s">
        <v>12</v>
      </c>
      <c r="F56" s="300"/>
      <c r="G56" s="300"/>
      <c r="H56" s="301"/>
      <c r="I56" s="301"/>
      <c r="J56" s="301"/>
      <c r="K56" s="301"/>
      <c r="L56" s="302"/>
      <c r="M56" s="302"/>
      <c r="N56" s="302"/>
      <c r="O56" s="302"/>
      <c r="P56" s="301"/>
      <c r="Q56" s="753"/>
      <c r="R56" s="251"/>
      <c r="S56" s="303"/>
      <c r="T56" s="303"/>
      <c r="U56" s="303"/>
      <c r="V56" s="303"/>
      <c r="W56" s="303"/>
      <c r="X56" s="303"/>
      <c r="Y56" s="303"/>
      <c r="Z56" s="303"/>
      <c r="AA56" s="303"/>
    </row>
    <row r="57" spans="1:27" s="304" customFormat="1" ht="106.5" x14ac:dyDescent="0.35">
      <c r="A57" s="249" t="s">
        <v>2220</v>
      </c>
      <c r="B57" s="328"/>
      <c r="C57" s="250" t="s">
        <v>1454</v>
      </c>
      <c r="D57" s="130" t="s">
        <v>583</v>
      </c>
      <c r="E57" s="300" t="s">
        <v>12</v>
      </c>
      <c r="F57" s="300"/>
      <c r="G57" s="300"/>
      <c r="H57" s="301"/>
      <c r="I57" s="301"/>
      <c r="J57" s="301"/>
      <c r="K57" s="301"/>
      <c r="L57" s="302"/>
      <c r="M57" s="302"/>
      <c r="N57" s="302"/>
      <c r="O57" s="302"/>
      <c r="P57" s="301"/>
      <c r="Q57" s="752"/>
      <c r="R57" s="251"/>
      <c r="S57" s="303"/>
      <c r="T57" s="303"/>
      <c r="U57" s="303"/>
      <c r="V57" s="303"/>
      <c r="W57" s="303"/>
      <c r="X57" s="303"/>
      <c r="Y57" s="303"/>
      <c r="Z57" s="303"/>
      <c r="AA57" s="303"/>
    </row>
    <row r="58" spans="1:27" s="304" customFormat="1" ht="232" x14ac:dyDescent="0.35">
      <c r="A58" s="249" t="s">
        <v>2233</v>
      </c>
      <c r="B58" s="328"/>
      <c r="C58" s="367" t="s">
        <v>1953</v>
      </c>
      <c r="D58" s="130" t="s">
        <v>583</v>
      </c>
      <c r="E58" s="300" t="s">
        <v>12</v>
      </c>
      <c r="F58" s="300"/>
      <c r="G58" s="300"/>
      <c r="H58" s="301"/>
      <c r="I58" s="301"/>
      <c r="J58" s="301"/>
      <c r="K58" s="301"/>
      <c r="L58" s="302"/>
      <c r="M58" s="302"/>
      <c r="N58" s="302"/>
      <c r="O58" s="302"/>
      <c r="P58" s="301"/>
      <c r="Q58" s="752"/>
      <c r="R58" s="251"/>
      <c r="S58" s="303"/>
      <c r="T58" s="303"/>
      <c r="U58" s="303"/>
      <c r="V58" s="303"/>
      <c r="W58" s="303"/>
      <c r="X58" s="303"/>
      <c r="Y58" s="303"/>
      <c r="Z58" s="303"/>
      <c r="AA58" s="303"/>
    </row>
    <row r="59" spans="1:27" s="304" customFormat="1" ht="62" x14ac:dyDescent="0.35">
      <c r="A59" s="249" t="s">
        <v>88</v>
      </c>
      <c r="B59" s="329" t="s">
        <v>88</v>
      </c>
      <c r="C59" s="250" t="s">
        <v>2113</v>
      </c>
      <c r="D59" s="130" t="s">
        <v>895</v>
      </c>
      <c r="E59" s="300"/>
      <c r="F59" s="300"/>
      <c r="G59" s="300" t="s">
        <v>2460</v>
      </c>
      <c r="H59" s="301"/>
      <c r="I59" s="301"/>
      <c r="J59" s="301"/>
      <c r="K59" s="302"/>
      <c r="L59" s="302"/>
      <c r="M59" s="302"/>
      <c r="N59" s="302"/>
      <c r="O59" s="302"/>
      <c r="P59" s="301"/>
      <c r="Q59" s="752"/>
      <c r="R59" s="251"/>
      <c r="S59" s="303"/>
      <c r="T59" s="303"/>
      <c r="U59" s="303"/>
      <c r="V59" s="303"/>
      <c r="W59" s="303"/>
      <c r="X59" s="303"/>
      <c r="Y59" s="303"/>
      <c r="Z59" s="303"/>
      <c r="AA59" s="303"/>
    </row>
    <row r="60" spans="1:27" s="304" customFormat="1" ht="177" customHeight="1" x14ac:dyDescent="0.35">
      <c r="A60" s="249" t="s">
        <v>88</v>
      </c>
      <c r="C60" s="250" t="s">
        <v>1575</v>
      </c>
      <c r="D60" s="130" t="s">
        <v>404</v>
      </c>
      <c r="E60" s="300"/>
      <c r="F60" s="300"/>
      <c r="G60" s="300"/>
      <c r="H60" s="301"/>
      <c r="I60" s="301"/>
      <c r="J60" s="301"/>
      <c r="K60" s="300" t="s">
        <v>2542</v>
      </c>
      <c r="L60" s="302"/>
      <c r="M60" s="302"/>
      <c r="N60" s="302"/>
      <c r="O60" s="302"/>
      <c r="P60" s="301"/>
      <c r="Q60" s="752"/>
      <c r="R60" s="251"/>
      <c r="S60" s="303"/>
      <c r="T60" s="303"/>
      <c r="U60" s="303"/>
      <c r="V60" s="303"/>
      <c r="W60" s="303"/>
      <c r="X60" s="303"/>
      <c r="Y60" s="303"/>
      <c r="Z60" s="303"/>
      <c r="AA60" s="303"/>
    </row>
    <row r="61" spans="1:27" ht="72" customHeight="1" x14ac:dyDescent="0.35">
      <c r="A61" s="126"/>
      <c r="B61" s="125"/>
      <c r="C61" s="122" t="s">
        <v>671</v>
      </c>
      <c r="D61" s="123"/>
      <c r="E61" s="125"/>
      <c r="F61" s="125"/>
      <c r="G61" s="125"/>
      <c r="H61" s="139"/>
      <c r="I61" s="139"/>
      <c r="J61" s="139"/>
      <c r="K61" s="137"/>
      <c r="L61" s="137"/>
      <c r="M61" s="137"/>
      <c r="N61" s="137"/>
      <c r="O61" s="137"/>
      <c r="P61" s="139"/>
      <c r="Q61" s="139"/>
    </row>
    <row r="62" spans="1:27" ht="25.5" hidden="1" customHeight="1" x14ac:dyDescent="0.35">
      <c r="A62" s="669" t="s">
        <v>372</v>
      </c>
      <c r="B62" s="743" t="s">
        <v>733</v>
      </c>
      <c r="C62" s="745" t="s">
        <v>557</v>
      </c>
      <c r="D62" s="743" t="s">
        <v>583</v>
      </c>
      <c r="E62" s="742" t="s">
        <v>708</v>
      </c>
      <c r="F62" s="742"/>
      <c r="G62" s="742"/>
      <c r="H62" s="744"/>
      <c r="I62" s="744"/>
      <c r="P62" s="253"/>
      <c r="Q62" s="753"/>
    </row>
    <row r="63" spans="1:27" ht="105.75" customHeight="1" x14ac:dyDescent="0.35">
      <c r="A63" s="683"/>
      <c r="B63" s="753" t="s">
        <v>715</v>
      </c>
      <c r="C63" s="758" t="s">
        <v>1536</v>
      </c>
      <c r="D63" s="753" t="s">
        <v>583</v>
      </c>
      <c r="E63" s="751" t="s">
        <v>2295</v>
      </c>
      <c r="F63" s="751" t="s">
        <v>2295</v>
      </c>
      <c r="G63" s="751"/>
      <c r="H63" s="748"/>
      <c r="I63" s="748" t="s">
        <v>2566</v>
      </c>
      <c r="P63" s="253"/>
      <c r="Q63" s="753"/>
    </row>
    <row r="64" spans="1:27" ht="105.75" customHeight="1" x14ac:dyDescent="0.35">
      <c r="A64" s="683" t="s">
        <v>374</v>
      </c>
      <c r="B64" s="753" t="s">
        <v>1959</v>
      </c>
      <c r="C64" s="758" t="s">
        <v>2567</v>
      </c>
      <c r="D64" s="753" t="s">
        <v>583</v>
      </c>
      <c r="E64" s="790"/>
      <c r="F64" s="751" t="s">
        <v>12</v>
      </c>
      <c r="G64" s="751"/>
      <c r="H64" s="748"/>
      <c r="I64" s="748" t="s">
        <v>12</v>
      </c>
      <c r="P64" s="253"/>
      <c r="Q64" s="753"/>
    </row>
    <row r="65" spans="1:27" ht="46.5" x14ac:dyDescent="0.35">
      <c r="A65" s="145" t="s">
        <v>458</v>
      </c>
      <c r="B65" s="127" t="s">
        <v>577</v>
      </c>
      <c r="C65" s="128" t="s">
        <v>1576</v>
      </c>
      <c r="D65" s="127" t="s">
        <v>583</v>
      </c>
      <c r="E65" s="131" t="s">
        <v>12</v>
      </c>
      <c r="P65" s="253"/>
      <c r="Q65" s="752"/>
    </row>
    <row r="66" spans="1:27" ht="46.5" hidden="1" x14ac:dyDescent="0.35">
      <c r="A66" s="145" t="s">
        <v>331</v>
      </c>
      <c r="B66" s="127" t="s">
        <v>112</v>
      </c>
      <c r="C66" s="128" t="s">
        <v>552</v>
      </c>
      <c r="D66" s="127" t="s">
        <v>583</v>
      </c>
      <c r="E66" s="131" t="s">
        <v>708</v>
      </c>
      <c r="P66" s="253"/>
      <c r="Q66" s="753"/>
    </row>
    <row r="67" spans="1:27" ht="46.5" hidden="1" x14ac:dyDescent="0.35">
      <c r="A67" s="145" t="s">
        <v>11</v>
      </c>
      <c r="B67" s="127" t="s">
        <v>181</v>
      </c>
      <c r="C67" s="128" t="s">
        <v>553</v>
      </c>
      <c r="D67" s="127" t="s">
        <v>583</v>
      </c>
      <c r="E67" s="131" t="s">
        <v>708</v>
      </c>
      <c r="P67" s="253"/>
      <c r="Q67" s="753"/>
    </row>
    <row r="68" spans="1:27" ht="46.5" hidden="1" x14ac:dyDescent="0.35">
      <c r="A68" s="145" t="s">
        <v>16</v>
      </c>
      <c r="B68" s="127" t="s">
        <v>182</v>
      </c>
      <c r="C68" s="128" t="s">
        <v>554</v>
      </c>
      <c r="D68" s="127" t="s">
        <v>583</v>
      </c>
      <c r="E68" s="131" t="s">
        <v>708</v>
      </c>
      <c r="P68" s="253"/>
      <c r="Q68" s="753"/>
    </row>
    <row r="69" spans="1:27" ht="46.5" hidden="1" x14ac:dyDescent="0.35">
      <c r="A69" s="145" t="s">
        <v>121</v>
      </c>
      <c r="B69" s="127" t="s">
        <v>113</v>
      </c>
      <c r="C69" s="128" t="s">
        <v>555</v>
      </c>
      <c r="D69" s="127" t="s">
        <v>583</v>
      </c>
      <c r="E69" s="131" t="s">
        <v>708</v>
      </c>
      <c r="P69" s="253"/>
      <c r="Q69" s="753"/>
    </row>
    <row r="70" spans="1:27" ht="46.5" hidden="1" x14ac:dyDescent="0.35">
      <c r="A70" s="145" t="s">
        <v>122</v>
      </c>
      <c r="B70" s="127" t="s">
        <v>114</v>
      </c>
      <c r="C70" s="128" t="s">
        <v>556</v>
      </c>
      <c r="D70" s="127" t="s">
        <v>583</v>
      </c>
      <c r="E70" s="131" t="s">
        <v>708</v>
      </c>
      <c r="P70" s="253"/>
      <c r="Q70" s="753"/>
    </row>
    <row r="71" spans="1:27" ht="108.5" x14ac:dyDescent="0.35">
      <c r="A71" s="749" t="s">
        <v>710</v>
      </c>
      <c r="B71" s="749" t="s">
        <v>704</v>
      </c>
      <c r="C71" s="747" t="s">
        <v>2546</v>
      </c>
      <c r="D71" s="750" t="s">
        <v>623</v>
      </c>
      <c r="E71" s="751" t="s">
        <v>2561</v>
      </c>
      <c r="F71" s="131" t="s">
        <v>12</v>
      </c>
      <c r="P71" s="253"/>
      <c r="Q71" s="753"/>
    </row>
    <row r="72" spans="1:27" x14ac:dyDescent="0.35">
      <c r="A72" s="126"/>
      <c r="B72" s="125"/>
      <c r="C72" s="122" t="s">
        <v>521</v>
      </c>
      <c r="D72" s="123"/>
      <c r="E72" s="125"/>
      <c r="F72" s="125"/>
      <c r="G72" s="125"/>
      <c r="H72" s="139"/>
      <c r="I72" s="139"/>
      <c r="J72" s="139"/>
      <c r="K72" s="137"/>
      <c r="L72" s="137"/>
      <c r="M72" s="137"/>
      <c r="N72" s="137"/>
      <c r="O72" s="137"/>
      <c r="P72" s="139"/>
      <c r="Q72" s="139"/>
    </row>
    <row r="73" spans="1:27" ht="46.5" hidden="1" x14ac:dyDescent="0.35">
      <c r="A73" s="683" t="s">
        <v>341</v>
      </c>
      <c r="B73" s="753" t="s">
        <v>402</v>
      </c>
      <c r="C73" s="759" t="s">
        <v>1577</v>
      </c>
      <c r="D73" s="753" t="s">
        <v>400</v>
      </c>
      <c r="E73" s="751"/>
      <c r="F73" s="751"/>
      <c r="G73" s="751"/>
      <c r="H73" s="748"/>
      <c r="I73" s="748"/>
      <c r="J73" s="748"/>
      <c r="K73" s="757"/>
      <c r="L73" s="757"/>
      <c r="M73" s="757"/>
      <c r="N73" s="757"/>
      <c r="O73" s="757"/>
      <c r="P73" s="748"/>
      <c r="Q73" s="753"/>
    </row>
    <row r="74" spans="1:27" ht="31" hidden="1" x14ac:dyDescent="0.35">
      <c r="A74" s="683" t="s">
        <v>341</v>
      </c>
      <c r="B74" s="753" t="s">
        <v>402</v>
      </c>
      <c r="C74" s="759" t="s">
        <v>580</v>
      </c>
      <c r="D74" s="753" t="s">
        <v>400</v>
      </c>
      <c r="E74" s="751"/>
      <c r="F74" s="751"/>
      <c r="G74" s="751"/>
      <c r="H74" s="748"/>
      <c r="I74" s="748"/>
      <c r="J74" s="748"/>
      <c r="K74" s="757"/>
      <c r="L74" s="757"/>
      <c r="M74" s="757"/>
      <c r="N74" s="757"/>
      <c r="O74" s="757"/>
      <c r="P74" s="748"/>
      <c r="Q74" s="752"/>
    </row>
    <row r="75" spans="1:27" ht="31" x14ac:dyDescent="0.35">
      <c r="A75" s="145" t="s">
        <v>341</v>
      </c>
      <c r="B75" s="127" t="s">
        <v>402</v>
      </c>
      <c r="C75" s="129" t="s">
        <v>579</v>
      </c>
      <c r="D75" s="127" t="s">
        <v>400</v>
      </c>
      <c r="E75" s="131" t="s">
        <v>2539</v>
      </c>
      <c r="P75" s="253"/>
      <c r="Q75" s="752"/>
    </row>
    <row r="76" spans="1:27" ht="31" x14ac:dyDescent="0.35">
      <c r="A76" s="145" t="s">
        <v>341</v>
      </c>
      <c r="B76" s="127" t="s">
        <v>402</v>
      </c>
      <c r="C76" s="129" t="s">
        <v>578</v>
      </c>
      <c r="D76" s="127" t="s">
        <v>400</v>
      </c>
      <c r="E76" s="131" t="s">
        <v>2539</v>
      </c>
      <c r="P76" s="253"/>
      <c r="Q76" s="752"/>
    </row>
    <row r="77" spans="1:27" s="304" customFormat="1" ht="101.25" customHeight="1" x14ac:dyDescent="0.35">
      <c r="A77" s="249" t="s">
        <v>88</v>
      </c>
      <c r="B77" s="329" t="s">
        <v>402</v>
      </c>
      <c r="C77" s="250" t="s">
        <v>1427</v>
      </c>
      <c r="D77" s="130" t="s">
        <v>400</v>
      </c>
      <c r="E77" s="300" t="s">
        <v>2295</v>
      </c>
      <c r="F77" s="300"/>
      <c r="G77" s="300"/>
      <c r="H77" s="301"/>
      <c r="I77" s="301"/>
      <c r="J77" s="301"/>
      <c r="K77" s="302"/>
      <c r="L77" s="302"/>
      <c r="M77" s="302"/>
      <c r="N77" s="302"/>
      <c r="O77" s="302"/>
      <c r="P77" s="301"/>
      <c r="Q77" s="752"/>
      <c r="R77" s="251"/>
      <c r="S77" s="303"/>
      <c r="T77" s="303"/>
      <c r="U77" s="303"/>
      <c r="V77" s="303"/>
      <c r="W77" s="303"/>
      <c r="X77" s="303"/>
      <c r="Y77" s="303"/>
      <c r="Z77" s="303"/>
      <c r="AA77" s="303"/>
    </row>
    <row r="78" spans="1:27" s="304" customFormat="1" ht="58.5" hidden="1" customHeight="1" x14ac:dyDescent="0.35">
      <c r="A78" s="330"/>
      <c r="B78" s="300"/>
      <c r="C78" s="331" t="s">
        <v>581</v>
      </c>
      <c r="D78" s="130"/>
      <c r="E78" s="300"/>
      <c r="F78" s="300"/>
      <c r="G78" s="300"/>
      <c r="H78" s="301"/>
      <c r="I78" s="301"/>
      <c r="J78" s="301"/>
      <c r="K78" s="302"/>
      <c r="L78" s="302"/>
      <c r="M78" s="302"/>
      <c r="N78" s="302"/>
      <c r="O78" s="302"/>
      <c r="P78" s="301"/>
      <c r="Q78" s="752"/>
      <c r="R78" s="251"/>
      <c r="S78" s="303"/>
      <c r="T78" s="303"/>
      <c r="U78" s="303"/>
      <c r="V78" s="303"/>
      <c r="W78" s="303"/>
      <c r="X78" s="303"/>
      <c r="Y78" s="303"/>
      <c r="Z78" s="303"/>
      <c r="AA78" s="303"/>
    </row>
    <row r="79" spans="1:27" s="304" customFormat="1" ht="46.5" hidden="1" x14ac:dyDescent="0.35">
      <c r="A79" s="144" t="s">
        <v>88</v>
      </c>
      <c r="B79" s="130" t="s">
        <v>405</v>
      </c>
      <c r="C79" s="331" t="s">
        <v>657</v>
      </c>
      <c r="D79" s="130" t="s">
        <v>583</v>
      </c>
      <c r="E79" s="300" t="s">
        <v>708</v>
      </c>
      <c r="F79" s="300"/>
      <c r="G79" s="300"/>
      <c r="H79" s="301"/>
      <c r="I79" s="301"/>
      <c r="J79" s="301"/>
      <c r="K79" s="302"/>
      <c r="L79" s="302"/>
      <c r="M79" s="302"/>
      <c r="N79" s="302"/>
      <c r="O79" s="302"/>
      <c r="P79" s="301"/>
      <c r="Q79" s="752"/>
      <c r="R79" s="251"/>
      <c r="S79" s="303"/>
      <c r="T79" s="303"/>
      <c r="U79" s="303"/>
      <c r="V79" s="303"/>
      <c r="W79" s="303"/>
      <c r="X79" s="303"/>
      <c r="Y79" s="303"/>
      <c r="Z79" s="303"/>
      <c r="AA79" s="303"/>
    </row>
    <row r="80" spans="1:27" s="304" customFormat="1" ht="47.25" hidden="1" customHeight="1" x14ac:dyDescent="0.35">
      <c r="A80" s="144" t="s">
        <v>88</v>
      </c>
      <c r="B80" s="130" t="s">
        <v>405</v>
      </c>
      <c r="C80" s="331" t="s">
        <v>13</v>
      </c>
      <c r="D80" s="130" t="s">
        <v>583</v>
      </c>
      <c r="E80" s="300" t="s">
        <v>708</v>
      </c>
      <c r="F80" s="300"/>
      <c r="G80" s="300"/>
      <c r="H80" s="301"/>
      <c r="I80" s="301"/>
      <c r="J80" s="301"/>
      <c r="K80" s="302"/>
      <c r="L80" s="302"/>
      <c r="M80" s="302"/>
      <c r="N80" s="302"/>
      <c r="O80" s="302"/>
      <c r="P80" s="301"/>
      <c r="Q80" s="752"/>
      <c r="R80" s="251"/>
      <c r="S80" s="303"/>
      <c r="T80" s="303"/>
      <c r="U80" s="303"/>
      <c r="V80" s="303"/>
      <c r="W80" s="303"/>
      <c r="X80" s="303"/>
      <c r="Y80" s="303"/>
      <c r="Z80" s="303"/>
      <c r="AA80" s="303"/>
    </row>
    <row r="81" spans="1:27" s="304" customFormat="1" ht="42" hidden="1" customHeight="1" x14ac:dyDescent="0.35">
      <c r="A81" s="144" t="s">
        <v>88</v>
      </c>
      <c r="B81" s="130" t="s">
        <v>405</v>
      </c>
      <c r="C81" s="331" t="s">
        <v>14</v>
      </c>
      <c r="D81" s="130" t="s">
        <v>583</v>
      </c>
      <c r="E81" s="300" t="s">
        <v>708</v>
      </c>
      <c r="F81" s="300"/>
      <c r="G81" s="300"/>
      <c r="H81" s="301"/>
      <c r="I81" s="301"/>
      <c r="J81" s="301"/>
      <c r="K81" s="302"/>
      <c r="L81" s="302"/>
      <c r="M81" s="302"/>
      <c r="N81" s="302"/>
      <c r="O81" s="302"/>
      <c r="P81" s="301"/>
      <c r="Q81" s="752"/>
      <c r="R81" s="251"/>
      <c r="S81" s="303"/>
      <c r="T81" s="303"/>
      <c r="U81" s="303"/>
      <c r="V81" s="303"/>
      <c r="W81" s="303"/>
      <c r="X81" s="303"/>
      <c r="Y81" s="303"/>
      <c r="Z81" s="303"/>
      <c r="AA81" s="303"/>
    </row>
    <row r="82" spans="1:27" s="304" customFormat="1" ht="62" hidden="1" x14ac:dyDescent="0.35">
      <c r="A82" s="144" t="s">
        <v>88</v>
      </c>
      <c r="B82" s="130" t="s">
        <v>405</v>
      </c>
      <c r="C82" s="331" t="s">
        <v>328</v>
      </c>
      <c r="D82" s="130" t="s">
        <v>672</v>
      </c>
      <c r="E82" s="300" t="s">
        <v>708</v>
      </c>
      <c r="F82" s="300"/>
      <c r="G82" s="300"/>
      <c r="H82" s="301"/>
      <c r="I82" s="301"/>
      <c r="J82" s="301"/>
      <c r="K82" s="302"/>
      <c r="L82" s="302"/>
      <c r="M82" s="302"/>
      <c r="N82" s="302"/>
      <c r="O82" s="302"/>
      <c r="P82" s="301"/>
      <c r="Q82" s="752"/>
      <c r="R82" s="251"/>
      <c r="S82" s="303"/>
      <c r="T82" s="303"/>
      <c r="U82" s="303"/>
      <c r="V82" s="303"/>
      <c r="W82" s="303"/>
      <c r="X82" s="303"/>
      <c r="Y82" s="303"/>
      <c r="Z82" s="303"/>
      <c r="AA82" s="303"/>
    </row>
    <row r="83" spans="1:27" s="304" customFormat="1" ht="46.5" hidden="1" x14ac:dyDescent="0.35">
      <c r="A83" s="144" t="s">
        <v>88</v>
      </c>
      <c r="B83" s="130" t="s">
        <v>405</v>
      </c>
      <c r="C83" s="331" t="s">
        <v>680</v>
      </c>
      <c r="D83" s="130" t="s">
        <v>681</v>
      </c>
      <c r="E83" s="300" t="s">
        <v>708</v>
      </c>
      <c r="F83" s="300"/>
      <c r="G83" s="300"/>
      <c r="H83" s="301"/>
      <c r="I83" s="301"/>
      <c r="J83" s="301"/>
      <c r="K83" s="302"/>
      <c r="L83" s="302"/>
      <c r="M83" s="302"/>
      <c r="N83" s="302"/>
      <c r="O83" s="302"/>
      <c r="P83" s="301"/>
      <c r="Q83" s="752"/>
      <c r="R83" s="251"/>
      <c r="S83" s="303"/>
      <c r="T83" s="303"/>
      <c r="U83" s="303"/>
      <c r="V83" s="303"/>
      <c r="W83" s="303"/>
      <c r="X83" s="303"/>
      <c r="Y83" s="303"/>
      <c r="Z83" s="303"/>
      <c r="AA83" s="303"/>
    </row>
    <row r="84" spans="1:27" s="304" customFormat="1" ht="46.5" hidden="1" x14ac:dyDescent="0.35">
      <c r="A84" s="144" t="s">
        <v>88</v>
      </c>
      <c r="B84" s="130" t="s">
        <v>405</v>
      </c>
      <c r="C84" s="332" t="s">
        <v>678</v>
      </c>
      <c r="D84" s="130" t="s">
        <v>681</v>
      </c>
      <c r="E84" s="300" t="s">
        <v>708</v>
      </c>
      <c r="F84" s="300"/>
      <c r="G84" s="300"/>
      <c r="H84" s="301"/>
      <c r="I84" s="301"/>
      <c r="J84" s="301"/>
      <c r="K84" s="301"/>
      <c r="L84" s="302"/>
      <c r="M84" s="302"/>
      <c r="N84" s="302"/>
      <c r="O84" s="302"/>
      <c r="P84" s="301"/>
      <c r="Q84" s="752"/>
      <c r="R84" s="251"/>
      <c r="S84" s="303"/>
      <c r="T84" s="303"/>
      <c r="U84" s="303"/>
      <c r="V84" s="303"/>
      <c r="W84" s="303"/>
      <c r="X84" s="303"/>
      <c r="Y84" s="303"/>
      <c r="Z84" s="303"/>
      <c r="AA84" s="303"/>
    </row>
    <row r="85" spans="1:27" s="304" customFormat="1" ht="46.5" hidden="1" x14ac:dyDescent="0.35">
      <c r="A85" s="144" t="s">
        <v>88</v>
      </c>
      <c r="B85" s="249" t="s">
        <v>405</v>
      </c>
      <c r="C85" s="331" t="s">
        <v>661</v>
      </c>
      <c r="D85" s="130" t="s">
        <v>583</v>
      </c>
      <c r="E85" s="300" t="s">
        <v>708</v>
      </c>
      <c r="F85" s="300"/>
      <c r="G85" s="300"/>
      <c r="H85" s="301"/>
      <c r="I85" s="301"/>
      <c r="J85" s="301"/>
      <c r="K85" s="301"/>
      <c r="L85" s="302"/>
      <c r="M85" s="302"/>
      <c r="N85" s="302"/>
      <c r="O85" s="302"/>
      <c r="P85" s="301"/>
      <c r="Q85" s="752"/>
      <c r="R85" s="251"/>
      <c r="S85" s="303"/>
      <c r="T85" s="303"/>
      <c r="U85" s="303"/>
      <c r="V85" s="303"/>
      <c r="W85" s="303"/>
      <c r="X85" s="303"/>
      <c r="Y85" s="303"/>
      <c r="Z85" s="303"/>
      <c r="AA85" s="303"/>
    </row>
    <row r="86" spans="1:27" s="304" customFormat="1" ht="45.75" hidden="1" customHeight="1" x14ac:dyDescent="0.35">
      <c r="A86" s="144" t="s">
        <v>88</v>
      </c>
      <c r="B86" s="130" t="s">
        <v>405</v>
      </c>
      <c r="C86" s="332" t="s">
        <v>679</v>
      </c>
      <c r="D86" s="130" t="s">
        <v>681</v>
      </c>
      <c r="E86" s="300" t="s">
        <v>708</v>
      </c>
      <c r="F86" s="300"/>
      <c r="G86" s="300"/>
      <c r="H86" s="301"/>
      <c r="I86" s="301"/>
      <c r="J86" s="301"/>
      <c r="K86" s="302"/>
      <c r="L86" s="302"/>
      <c r="M86" s="302"/>
      <c r="N86" s="302"/>
      <c r="O86" s="302"/>
      <c r="P86" s="301"/>
      <c r="Q86" s="752"/>
      <c r="R86" s="251"/>
      <c r="S86" s="303"/>
      <c r="T86" s="303"/>
      <c r="U86" s="303"/>
      <c r="V86" s="303"/>
      <c r="W86" s="303"/>
      <c r="X86" s="303"/>
      <c r="Y86" s="303"/>
      <c r="Z86" s="303"/>
      <c r="AA86" s="303"/>
    </row>
    <row r="87" spans="1:27" s="304" customFormat="1" ht="108.5" x14ac:dyDescent="0.35">
      <c r="A87" s="249" t="s">
        <v>88</v>
      </c>
      <c r="B87" s="333" t="s">
        <v>402</v>
      </c>
      <c r="C87" s="250" t="s">
        <v>1450</v>
      </c>
      <c r="D87" s="130" t="s">
        <v>400</v>
      </c>
      <c r="E87" s="300" t="s">
        <v>2295</v>
      </c>
      <c r="F87" s="300"/>
      <c r="G87" s="300"/>
      <c r="H87" s="301"/>
      <c r="I87" s="301"/>
      <c r="J87" s="301"/>
      <c r="K87" s="302"/>
      <c r="L87" s="302"/>
      <c r="M87" s="302"/>
      <c r="N87" s="302"/>
      <c r="O87" s="302"/>
      <c r="P87" s="301"/>
      <c r="Q87" s="752"/>
      <c r="R87" s="251"/>
      <c r="S87" s="303"/>
      <c r="T87" s="303"/>
      <c r="U87" s="303"/>
      <c r="V87" s="303"/>
      <c r="W87" s="303"/>
      <c r="X87" s="303"/>
      <c r="Y87" s="303"/>
      <c r="Z87" s="303"/>
      <c r="AA87" s="303"/>
    </row>
    <row r="88" spans="1:27" x14ac:dyDescent="0.35">
      <c r="A88" s="121"/>
      <c r="B88" s="121"/>
      <c r="C88" s="122" t="s">
        <v>859</v>
      </c>
      <c r="D88" s="123"/>
      <c r="E88" s="125"/>
      <c r="F88" s="125"/>
      <c r="G88" s="125"/>
      <c r="H88" s="139"/>
      <c r="I88" s="139"/>
      <c r="J88" s="139"/>
      <c r="K88" s="139"/>
      <c r="L88" s="139"/>
      <c r="M88" s="139"/>
      <c r="N88" s="139"/>
      <c r="O88" s="139"/>
      <c r="P88" s="139"/>
      <c r="Q88" s="139"/>
    </row>
    <row r="89" spans="1:27" ht="93" x14ac:dyDescent="0.35">
      <c r="A89" s="145" t="s">
        <v>326</v>
      </c>
      <c r="B89" s="127" t="s">
        <v>403</v>
      </c>
      <c r="C89" s="128" t="s">
        <v>1538</v>
      </c>
      <c r="D89" s="127" t="s">
        <v>404</v>
      </c>
      <c r="E89" s="300" t="s">
        <v>2543</v>
      </c>
      <c r="F89" s="184" t="s">
        <v>12</v>
      </c>
      <c r="G89" s="184"/>
      <c r="H89" s="131"/>
      <c r="I89" s="131" t="s">
        <v>12</v>
      </c>
      <c r="K89" s="253" t="s">
        <v>12</v>
      </c>
      <c r="L89" s="253" t="s">
        <v>12</v>
      </c>
      <c r="M89" s="253"/>
      <c r="N89" s="253"/>
      <c r="O89" s="253" t="s">
        <v>12</v>
      </c>
      <c r="P89" s="253"/>
      <c r="Q89" s="753"/>
    </row>
    <row r="90" spans="1:27" ht="83.25" customHeight="1" x14ac:dyDescent="0.35">
      <c r="A90" s="145" t="s">
        <v>19</v>
      </c>
      <c r="B90" s="127" t="s">
        <v>403</v>
      </c>
      <c r="C90" s="128" t="s">
        <v>1537</v>
      </c>
      <c r="D90" s="127" t="s">
        <v>404</v>
      </c>
      <c r="E90" s="300" t="s">
        <v>2543</v>
      </c>
      <c r="F90" s="131" t="s">
        <v>12</v>
      </c>
      <c r="I90" s="131" t="s">
        <v>12</v>
      </c>
      <c r="K90" s="253" t="s">
        <v>12</v>
      </c>
      <c r="O90" s="253" t="s">
        <v>12</v>
      </c>
      <c r="P90" s="253"/>
      <c r="Q90" s="753"/>
    </row>
    <row r="91" spans="1:27" ht="211.5" customHeight="1" x14ac:dyDescent="0.35">
      <c r="A91" s="145" t="s">
        <v>771</v>
      </c>
      <c r="B91" s="127" t="s">
        <v>403</v>
      </c>
      <c r="C91" s="128" t="s">
        <v>772</v>
      </c>
      <c r="D91" s="127" t="s">
        <v>404</v>
      </c>
      <c r="E91" s="300" t="s">
        <v>2543</v>
      </c>
      <c r="F91" s="184" t="s">
        <v>12</v>
      </c>
      <c r="G91" s="184"/>
      <c r="H91" s="131"/>
      <c r="I91" s="131" t="s">
        <v>12</v>
      </c>
      <c r="O91" s="253" t="s">
        <v>12</v>
      </c>
      <c r="P91" s="253"/>
      <c r="Q91" s="753"/>
    </row>
    <row r="92" spans="1:27" ht="46.5" x14ac:dyDescent="0.35">
      <c r="A92" s="145" t="s">
        <v>764</v>
      </c>
      <c r="B92" s="127" t="s">
        <v>403</v>
      </c>
      <c r="C92" s="129" t="s">
        <v>765</v>
      </c>
      <c r="D92" s="127" t="s">
        <v>404</v>
      </c>
      <c r="E92" s="300" t="s">
        <v>2543</v>
      </c>
      <c r="F92" s="131" t="s">
        <v>12</v>
      </c>
      <c r="I92" s="131" t="s">
        <v>12</v>
      </c>
      <c r="K92" s="300" t="s">
        <v>2542</v>
      </c>
      <c r="O92" s="253" t="s">
        <v>12</v>
      </c>
      <c r="P92" s="253"/>
      <c r="Q92" s="753"/>
    </row>
    <row r="93" spans="1:27" ht="63.75" customHeight="1" x14ac:dyDescent="0.35">
      <c r="A93" s="145" t="s">
        <v>768</v>
      </c>
      <c r="B93" s="127" t="s">
        <v>403</v>
      </c>
      <c r="C93" s="206" t="s">
        <v>1578</v>
      </c>
      <c r="D93" s="127" t="s">
        <v>404</v>
      </c>
      <c r="E93" s="300" t="s">
        <v>2543</v>
      </c>
      <c r="F93" s="131" t="s">
        <v>12</v>
      </c>
      <c r="I93" s="131" t="s">
        <v>12</v>
      </c>
      <c r="K93" s="253" t="s">
        <v>12</v>
      </c>
      <c r="O93" s="253" t="s">
        <v>12</v>
      </c>
      <c r="P93" s="253"/>
      <c r="Q93" s="753"/>
    </row>
    <row r="94" spans="1:27" s="304" customFormat="1" ht="31" x14ac:dyDescent="0.35">
      <c r="A94" s="249" t="s">
        <v>474</v>
      </c>
      <c r="B94" s="249" t="s">
        <v>403</v>
      </c>
      <c r="C94" s="250" t="s">
        <v>682</v>
      </c>
      <c r="D94" s="130" t="s">
        <v>404</v>
      </c>
      <c r="E94" s="300" t="s">
        <v>12</v>
      </c>
      <c r="F94" s="300"/>
      <c r="G94" s="300"/>
      <c r="H94" s="301"/>
      <c r="I94" s="301"/>
      <c r="J94" s="300" t="s">
        <v>2538</v>
      </c>
      <c r="K94" s="301" t="s">
        <v>12</v>
      </c>
      <c r="L94" s="253" t="s">
        <v>12</v>
      </c>
      <c r="M94" s="253"/>
      <c r="N94" s="300" t="s">
        <v>2295</v>
      </c>
      <c r="O94" s="253" t="s">
        <v>12</v>
      </c>
      <c r="P94" s="301" t="s">
        <v>12</v>
      </c>
      <c r="Q94" s="753"/>
      <c r="R94" s="251"/>
      <c r="S94" s="303"/>
      <c r="T94" s="303"/>
      <c r="U94" s="303"/>
      <c r="V94" s="303"/>
      <c r="W94" s="303"/>
      <c r="X94" s="303"/>
      <c r="Y94" s="303"/>
      <c r="Z94" s="303"/>
      <c r="AA94" s="303"/>
    </row>
    <row r="95" spans="1:27" x14ac:dyDescent="0.35">
      <c r="A95" s="124"/>
      <c r="B95" s="123"/>
      <c r="C95" s="122" t="s">
        <v>522</v>
      </c>
      <c r="D95" s="123"/>
      <c r="E95" s="125"/>
      <c r="F95" s="125"/>
      <c r="G95" s="125"/>
      <c r="H95" s="139"/>
      <c r="I95" s="139"/>
      <c r="J95" s="139"/>
      <c r="K95" s="137"/>
      <c r="L95" s="137"/>
      <c r="M95" s="137"/>
      <c r="N95" s="137"/>
      <c r="O95" s="137"/>
      <c r="P95" s="139"/>
      <c r="Q95" s="139"/>
    </row>
    <row r="96" spans="1:27" ht="62" x14ac:dyDescent="0.35">
      <c r="A96" s="145" t="s">
        <v>17</v>
      </c>
      <c r="B96" s="127" t="s">
        <v>394</v>
      </c>
      <c r="C96" s="128" t="s">
        <v>1579</v>
      </c>
      <c r="D96" s="127" t="s">
        <v>576</v>
      </c>
      <c r="E96" s="300" t="s">
        <v>2542</v>
      </c>
      <c r="G96" s="131" t="s">
        <v>2543</v>
      </c>
      <c r="P96" s="253"/>
      <c r="Q96" s="753"/>
    </row>
    <row r="97" spans="1:17" ht="62" x14ac:dyDescent="0.35">
      <c r="A97" s="145" t="s">
        <v>191</v>
      </c>
      <c r="B97" s="127" t="s">
        <v>286</v>
      </c>
      <c r="C97" s="128" t="s">
        <v>1580</v>
      </c>
      <c r="D97" s="127" t="s">
        <v>576</v>
      </c>
      <c r="E97" s="300" t="s">
        <v>2543</v>
      </c>
      <c r="G97" s="131" t="s">
        <v>12</v>
      </c>
      <c r="P97" s="253"/>
      <c r="Q97" s="753"/>
    </row>
    <row r="98" spans="1:17" ht="46.5" hidden="1" x14ac:dyDescent="0.35">
      <c r="A98" s="683" t="s">
        <v>18</v>
      </c>
      <c r="B98" s="753" t="s">
        <v>898</v>
      </c>
      <c r="C98" s="759" t="s">
        <v>1539</v>
      </c>
      <c r="D98" s="753" t="s">
        <v>583</v>
      </c>
      <c r="E98" s="751"/>
      <c r="F98" s="751"/>
      <c r="G98" s="751"/>
      <c r="H98" s="748"/>
      <c r="I98" s="748"/>
      <c r="J98" s="748"/>
      <c r="K98" s="757"/>
      <c r="L98" s="757"/>
      <c r="M98" s="757"/>
      <c r="N98" s="757"/>
      <c r="O98" s="757"/>
      <c r="P98" s="748"/>
      <c r="Q98" s="753"/>
    </row>
    <row r="99" spans="1:17" x14ac:dyDescent="0.35">
      <c r="A99" s="126"/>
      <c r="B99" s="125"/>
      <c r="C99" s="122" t="s">
        <v>523</v>
      </c>
      <c r="D99" s="125"/>
      <c r="E99" s="125"/>
      <c r="F99" s="125"/>
      <c r="G99" s="125"/>
      <c r="H99" s="139"/>
      <c r="I99" s="139"/>
      <c r="J99" s="139"/>
      <c r="K99" s="137"/>
      <c r="L99" s="137"/>
      <c r="M99" s="137"/>
      <c r="N99" s="137"/>
      <c r="O99" s="137"/>
      <c r="P99" s="139"/>
      <c r="Q99" s="139"/>
    </row>
    <row r="100" spans="1:17" ht="46.5" hidden="1" x14ac:dyDescent="0.35">
      <c r="A100" s="683" t="s">
        <v>755</v>
      </c>
      <c r="B100" s="753" t="s">
        <v>860</v>
      </c>
      <c r="C100" s="747" t="s">
        <v>1540</v>
      </c>
      <c r="D100" s="753" t="s">
        <v>576</v>
      </c>
      <c r="E100" s="751" t="s">
        <v>1433</v>
      </c>
      <c r="F100" s="751"/>
      <c r="G100" s="751"/>
      <c r="H100" s="748"/>
      <c r="I100" s="748"/>
      <c r="J100" s="748"/>
      <c r="K100" s="757"/>
      <c r="L100" s="757"/>
      <c r="M100" s="757"/>
      <c r="N100" s="757"/>
      <c r="O100" s="757"/>
      <c r="P100" s="748"/>
      <c r="Q100" s="753"/>
    </row>
    <row r="101" spans="1:17" ht="46.5" x14ac:dyDescent="0.35">
      <c r="A101" s="145" t="s">
        <v>863</v>
      </c>
      <c r="B101" s="127" t="s">
        <v>861</v>
      </c>
      <c r="C101" s="129" t="s">
        <v>862</v>
      </c>
      <c r="D101" s="127" t="s">
        <v>576</v>
      </c>
      <c r="E101" s="300" t="s">
        <v>2542</v>
      </c>
      <c r="F101" s="184" t="s">
        <v>2547</v>
      </c>
      <c r="G101" s="184"/>
      <c r="H101" s="131"/>
      <c r="I101" s="131"/>
      <c r="N101" s="253" t="s">
        <v>12</v>
      </c>
      <c r="P101" s="253"/>
      <c r="Q101" s="753"/>
    </row>
    <row r="102" spans="1:17" ht="81.75" customHeight="1" x14ac:dyDescent="0.35">
      <c r="A102" s="148" t="s">
        <v>716</v>
      </c>
      <c r="B102" s="148"/>
      <c r="C102" s="229" t="s">
        <v>1541</v>
      </c>
      <c r="K102" s="300" t="s">
        <v>2542</v>
      </c>
      <c r="L102" s="300" t="s">
        <v>2295</v>
      </c>
      <c r="M102" s="131"/>
      <c r="P102" s="253"/>
      <c r="Q102" s="753"/>
    </row>
    <row r="103" spans="1:17" x14ac:dyDescent="0.35">
      <c r="A103" s="126"/>
      <c r="B103" s="125"/>
      <c r="C103" s="122" t="s">
        <v>524</v>
      </c>
      <c r="D103" s="123"/>
      <c r="E103" s="125"/>
      <c r="F103" s="125"/>
      <c r="G103" s="125"/>
      <c r="H103" s="139"/>
      <c r="I103" s="139"/>
      <c r="J103" s="139"/>
      <c r="K103" s="137"/>
      <c r="L103" s="137"/>
      <c r="M103" s="137"/>
      <c r="N103" s="137"/>
      <c r="O103" s="137"/>
      <c r="P103" s="139"/>
      <c r="Q103" s="139"/>
    </row>
    <row r="104" spans="1:17" ht="62" hidden="1" x14ac:dyDescent="0.35">
      <c r="A104" s="683" t="s">
        <v>23</v>
      </c>
      <c r="B104" s="753" t="s">
        <v>183</v>
      </c>
      <c r="C104" s="758" t="s">
        <v>1581</v>
      </c>
      <c r="D104" s="753" t="s">
        <v>685</v>
      </c>
      <c r="E104" s="751" t="s">
        <v>2548</v>
      </c>
      <c r="F104" s="751"/>
      <c r="G104" s="751"/>
      <c r="H104" s="748"/>
      <c r="I104" s="748"/>
      <c r="J104" s="748"/>
      <c r="K104" s="757"/>
      <c r="L104" s="757"/>
      <c r="M104" s="757"/>
      <c r="N104" s="757"/>
      <c r="O104" s="757"/>
      <c r="P104" s="748"/>
      <c r="Q104" s="753"/>
    </row>
    <row r="105" spans="1:17" ht="46.5" x14ac:dyDescent="0.35">
      <c r="A105" s="145" t="s">
        <v>24</v>
      </c>
      <c r="B105" s="127" t="s">
        <v>184</v>
      </c>
      <c r="C105" s="128" t="s">
        <v>1555</v>
      </c>
      <c r="D105" s="127" t="s">
        <v>685</v>
      </c>
      <c r="G105" s="131" t="s">
        <v>12</v>
      </c>
      <c r="P105" s="253"/>
      <c r="Q105" s="753"/>
    </row>
    <row r="106" spans="1:17" ht="46.5" x14ac:dyDescent="0.35">
      <c r="A106" s="145" t="s">
        <v>25</v>
      </c>
      <c r="B106" s="127" t="s">
        <v>185</v>
      </c>
      <c r="C106" s="128" t="s">
        <v>1554</v>
      </c>
      <c r="D106" s="127" t="s">
        <v>685</v>
      </c>
      <c r="G106" s="131" t="s">
        <v>12</v>
      </c>
      <c r="P106" s="253"/>
      <c r="Q106" s="753"/>
    </row>
    <row r="107" spans="1:17" ht="62" x14ac:dyDescent="0.35">
      <c r="A107" s="145" t="s">
        <v>26</v>
      </c>
      <c r="B107" s="127" t="s">
        <v>186</v>
      </c>
      <c r="C107" s="128" t="s">
        <v>1553</v>
      </c>
      <c r="D107" s="127" t="s">
        <v>685</v>
      </c>
      <c r="E107" s="300" t="s">
        <v>2296</v>
      </c>
      <c r="G107" s="131" t="s">
        <v>2539</v>
      </c>
      <c r="P107" s="253"/>
      <c r="Q107" s="753"/>
    </row>
    <row r="108" spans="1:17" ht="46.5" x14ac:dyDescent="0.35">
      <c r="A108" s="145" t="s">
        <v>27</v>
      </c>
      <c r="B108" s="127" t="s">
        <v>187</v>
      </c>
      <c r="C108" s="128" t="s">
        <v>1552</v>
      </c>
      <c r="D108" s="127" t="s">
        <v>685</v>
      </c>
      <c r="G108" s="131" t="s">
        <v>12</v>
      </c>
      <c r="P108" s="253"/>
      <c r="Q108" s="753"/>
    </row>
    <row r="109" spans="1:17" ht="62" x14ac:dyDescent="0.35">
      <c r="A109" s="145" t="s">
        <v>28</v>
      </c>
      <c r="B109" s="127" t="s">
        <v>188</v>
      </c>
      <c r="C109" s="128" t="s">
        <v>1551</v>
      </c>
      <c r="D109" s="127" t="s">
        <v>685</v>
      </c>
      <c r="E109" s="300" t="s">
        <v>2539</v>
      </c>
      <c r="G109" s="131" t="s">
        <v>12</v>
      </c>
      <c r="P109" s="253"/>
      <c r="Q109" s="753"/>
    </row>
    <row r="110" spans="1:17" ht="77.5" x14ac:dyDescent="0.35">
      <c r="A110" s="145" t="s">
        <v>2239</v>
      </c>
      <c r="B110" s="127" t="s">
        <v>395</v>
      </c>
      <c r="C110" s="128" t="s">
        <v>558</v>
      </c>
      <c r="D110" s="127" t="s">
        <v>685</v>
      </c>
      <c r="E110" s="300" t="s">
        <v>2539</v>
      </c>
      <c r="G110" s="131" t="s">
        <v>2543</v>
      </c>
      <c r="P110" s="253"/>
      <c r="Q110" s="753"/>
    </row>
    <row r="111" spans="1:17" ht="46.5" x14ac:dyDescent="0.35">
      <c r="A111" s="145" t="s">
        <v>30</v>
      </c>
      <c r="B111" s="127" t="s">
        <v>190</v>
      </c>
      <c r="C111" s="128" t="s">
        <v>1550</v>
      </c>
      <c r="D111" s="127" t="s">
        <v>685</v>
      </c>
      <c r="G111" s="131" t="s">
        <v>2543</v>
      </c>
      <c r="P111" s="253"/>
      <c r="Q111" s="753"/>
    </row>
    <row r="112" spans="1:17" x14ac:dyDescent="0.35">
      <c r="A112" s="126"/>
      <c r="B112" s="125"/>
      <c r="C112" s="122" t="s">
        <v>525</v>
      </c>
      <c r="D112" s="123"/>
      <c r="E112" s="125"/>
      <c r="F112" s="125"/>
      <c r="G112" s="125"/>
      <c r="H112" s="139"/>
      <c r="I112" s="139"/>
      <c r="J112" s="139"/>
      <c r="K112" s="137"/>
      <c r="L112" s="137"/>
      <c r="M112" s="137"/>
      <c r="N112" s="137"/>
      <c r="O112" s="137"/>
      <c r="P112" s="139"/>
      <c r="Q112" s="139"/>
    </row>
    <row r="113" spans="1:27" ht="78.75" customHeight="1" x14ac:dyDescent="0.35">
      <c r="A113" s="145" t="s">
        <v>362</v>
      </c>
      <c r="B113" s="127" t="s">
        <v>301</v>
      </c>
      <c r="C113" s="206" t="s">
        <v>1548</v>
      </c>
      <c r="D113" s="127" t="s">
        <v>685</v>
      </c>
      <c r="E113" s="300" t="s">
        <v>2294</v>
      </c>
      <c r="G113" s="131" t="s">
        <v>12</v>
      </c>
      <c r="P113" s="253"/>
      <c r="Q113" s="753"/>
      <c r="R113" s="132" t="s">
        <v>575</v>
      </c>
    </row>
    <row r="114" spans="1:27" ht="81" customHeight="1" x14ac:dyDescent="0.35">
      <c r="A114" s="145" t="s">
        <v>202</v>
      </c>
      <c r="B114" s="127" t="s">
        <v>302</v>
      </c>
      <c r="C114" s="128" t="s">
        <v>1547</v>
      </c>
      <c r="D114" s="127" t="s">
        <v>685</v>
      </c>
      <c r="E114" s="300" t="s">
        <v>2294</v>
      </c>
      <c r="G114" s="131" t="s">
        <v>12</v>
      </c>
      <c r="P114" s="253"/>
      <c r="Q114" s="753"/>
    </row>
    <row r="115" spans="1:27" ht="125.25" customHeight="1" x14ac:dyDescent="0.35">
      <c r="A115" s="145" t="s">
        <v>203</v>
      </c>
      <c r="B115" s="127" t="s">
        <v>303</v>
      </c>
      <c r="C115" s="128" t="s">
        <v>1549</v>
      </c>
      <c r="D115" s="127" t="s">
        <v>685</v>
      </c>
      <c r="E115" s="300" t="s">
        <v>2294</v>
      </c>
      <c r="G115" s="131" t="s">
        <v>2539</v>
      </c>
      <c r="P115" s="253"/>
      <c r="Q115" s="753"/>
    </row>
    <row r="116" spans="1:27" s="304" customFormat="1" ht="77.5" x14ac:dyDescent="0.35">
      <c r="A116" s="249" t="s">
        <v>848</v>
      </c>
      <c r="B116" s="249" t="s">
        <v>304</v>
      </c>
      <c r="C116" s="250" t="s">
        <v>871</v>
      </c>
      <c r="D116" s="130" t="s">
        <v>685</v>
      </c>
      <c r="E116" s="300"/>
      <c r="F116" s="300"/>
      <c r="G116" s="131" t="s">
        <v>2539</v>
      </c>
      <c r="H116" s="301"/>
      <c r="I116" s="301"/>
      <c r="J116" s="301"/>
      <c r="K116" s="302"/>
      <c r="L116" s="302"/>
      <c r="M116" s="302"/>
      <c r="N116" s="302"/>
      <c r="O116" s="302"/>
      <c r="P116" s="301"/>
      <c r="Q116" s="753"/>
      <c r="R116" s="251"/>
      <c r="S116" s="303"/>
      <c r="T116" s="303"/>
      <c r="U116" s="303"/>
      <c r="V116" s="303"/>
      <c r="W116" s="303"/>
      <c r="X116" s="303"/>
      <c r="Y116" s="303"/>
      <c r="Z116" s="303"/>
      <c r="AA116" s="303"/>
    </row>
    <row r="117" spans="1:27" s="304" customFormat="1" ht="97.5" customHeight="1" x14ac:dyDescent="0.35">
      <c r="A117" s="249" t="s">
        <v>849</v>
      </c>
      <c r="B117" s="249" t="s">
        <v>305</v>
      </c>
      <c r="C117" s="250" t="s">
        <v>1434</v>
      </c>
      <c r="D117" s="130" t="s">
        <v>685</v>
      </c>
      <c r="E117" s="131" t="s">
        <v>2539</v>
      </c>
      <c r="F117" s="300"/>
      <c r="G117" s="131" t="s">
        <v>2539</v>
      </c>
      <c r="H117" s="301"/>
      <c r="I117" s="301"/>
      <c r="J117" s="301"/>
      <c r="K117" s="302"/>
      <c r="L117" s="302"/>
      <c r="M117" s="302"/>
      <c r="N117" s="302"/>
      <c r="O117" s="302"/>
      <c r="P117" s="301"/>
      <c r="Q117" s="753"/>
      <c r="R117" s="251"/>
      <c r="S117" s="303"/>
      <c r="T117" s="303"/>
      <c r="U117" s="303"/>
      <c r="V117" s="303"/>
      <c r="W117" s="303"/>
      <c r="X117" s="303"/>
      <c r="Y117" s="303"/>
      <c r="Z117" s="303"/>
      <c r="AA117" s="303"/>
    </row>
    <row r="118" spans="1:27" s="304" customFormat="1" ht="62" x14ac:dyDescent="0.35">
      <c r="A118" s="249" t="s">
        <v>850</v>
      </c>
      <c r="B118" s="249" t="s">
        <v>306</v>
      </c>
      <c r="C118" s="250" t="s">
        <v>1435</v>
      </c>
      <c r="D118" s="130" t="s">
        <v>685</v>
      </c>
      <c r="E118" s="300" t="s">
        <v>2542</v>
      </c>
      <c r="F118" s="300"/>
      <c r="G118" s="131" t="s">
        <v>2539</v>
      </c>
      <c r="H118" s="301"/>
      <c r="I118" s="301"/>
      <c r="J118" s="301"/>
      <c r="K118" s="302"/>
      <c r="L118" s="302"/>
      <c r="M118" s="302"/>
      <c r="N118" s="302"/>
      <c r="O118" s="302"/>
      <c r="P118" s="301"/>
      <c r="Q118" s="753"/>
      <c r="R118" s="251"/>
      <c r="S118" s="303"/>
      <c r="T118" s="303"/>
      <c r="U118" s="303"/>
      <c r="V118" s="303"/>
      <c r="W118" s="303"/>
      <c r="X118" s="303"/>
      <c r="Y118" s="303"/>
      <c r="Z118" s="303"/>
      <c r="AA118" s="303"/>
    </row>
    <row r="119" spans="1:27" s="304" customFormat="1" x14ac:dyDescent="0.35">
      <c r="A119" s="402"/>
      <c r="B119" s="402"/>
      <c r="C119" s="403" t="s">
        <v>2104</v>
      </c>
      <c r="D119" s="123"/>
      <c r="E119" s="125"/>
      <c r="F119" s="125"/>
      <c r="G119" s="125"/>
      <c r="H119" s="139"/>
      <c r="I119" s="139"/>
      <c r="J119" s="139"/>
      <c r="K119" s="137"/>
      <c r="L119" s="137"/>
      <c r="M119" s="137"/>
      <c r="N119" s="137"/>
      <c r="O119" s="137"/>
      <c r="P119" s="139"/>
      <c r="Q119" s="139"/>
      <c r="R119" s="251"/>
      <c r="S119" s="303"/>
      <c r="T119" s="303"/>
      <c r="U119" s="303"/>
      <c r="V119" s="303"/>
      <c r="W119" s="303"/>
      <c r="X119" s="303"/>
      <c r="Y119" s="303"/>
      <c r="Z119" s="303"/>
      <c r="AA119" s="303"/>
    </row>
    <row r="120" spans="1:27" s="304" customFormat="1" ht="58" x14ac:dyDescent="0.35">
      <c r="A120" s="249" t="s">
        <v>1333</v>
      </c>
      <c r="B120" s="249"/>
      <c r="C120" s="367" t="s">
        <v>2105</v>
      </c>
      <c r="D120" s="130" t="s">
        <v>685</v>
      </c>
      <c r="E120" s="300" t="s">
        <v>12</v>
      </c>
      <c r="F120" s="300"/>
      <c r="G120" s="131"/>
      <c r="H120" s="301"/>
      <c r="I120" s="301"/>
      <c r="J120" s="301"/>
      <c r="K120" s="302"/>
      <c r="L120" s="302"/>
      <c r="M120" s="302"/>
      <c r="N120" s="302"/>
      <c r="O120" s="302"/>
      <c r="P120" s="301"/>
      <c r="Q120" s="753"/>
      <c r="R120" s="251"/>
      <c r="S120" s="303"/>
      <c r="T120" s="303"/>
      <c r="U120" s="303"/>
      <c r="V120" s="303"/>
      <c r="W120" s="303"/>
      <c r="X120" s="303"/>
      <c r="Y120" s="303"/>
      <c r="Z120" s="303"/>
      <c r="AA120" s="303"/>
    </row>
    <row r="121" spans="1:27" s="304" customFormat="1" x14ac:dyDescent="0.35">
      <c r="A121" s="377"/>
      <c r="B121" s="378"/>
      <c r="C121" s="379" t="s">
        <v>526</v>
      </c>
      <c r="D121" s="380"/>
      <c r="E121" s="378"/>
      <c r="F121" s="378"/>
      <c r="G121" s="378"/>
      <c r="H121" s="381"/>
      <c r="I121" s="381"/>
      <c r="J121" s="381"/>
      <c r="K121" s="382"/>
      <c r="L121" s="382"/>
      <c r="M121" s="382"/>
      <c r="N121" s="382"/>
      <c r="O121" s="382"/>
      <c r="P121" s="381"/>
      <c r="Q121" s="381"/>
      <c r="R121" s="251"/>
      <c r="S121" s="303"/>
      <c r="T121" s="303"/>
      <c r="U121" s="303"/>
      <c r="V121" s="303"/>
      <c r="W121" s="303"/>
      <c r="X121" s="303"/>
      <c r="Y121" s="303"/>
      <c r="Z121" s="303"/>
      <c r="AA121" s="303"/>
    </row>
    <row r="122" spans="1:27" s="304" customFormat="1" ht="41.25" customHeight="1" x14ac:dyDescent="0.35">
      <c r="A122" s="144" t="s">
        <v>2221</v>
      </c>
      <c r="B122" s="130" t="s">
        <v>527</v>
      </c>
      <c r="C122" s="331" t="s">
        <v>453</v>
      </c>
      <c r="D122" s="130" t="s">
        <v>681</v>
      </c>
      <c r="E122" s="300" t="s">
        <v>2295</v>
      </c>
      <c r="F122" s="300" t="s">
        <v>12</v>
      </c>
      <c r="G122" s="300"/>
      <c r="H122" s="301"/>
      <c r="I122" s="301"/>
      <c r="J122" s="301"/>
      <c r="K122" s="302"/>
      <c r="L122" s="302"/>
      <c r="M122" s="302"/>
      <c r="N122" s="302"/>
      <c r="O122" s="302"/>
      <c r="P122" s="301"/>
      <c r="Q122" s="753"/>
      <c r="R122" s="251"/>
      <c r="S122" s="303"/>
      <c r="T122" s="303"/>
      <c r="U122" s="303"/>
      <c r="V122" s="303"/>
      <c r="W122" s="303"/>
      <c r="X122" s="303"/>
      <c r="Y122" s="303"/>
      <c r="Z122" s="303"/>
      <c r="AA122" s="303"/>
    </row>
    <row r="123" spans="1:27" s="304" customFormat="1" ht="87" x14ac:dyDescent="0.35">
      <c r="A123" s="404" t="s">
        <v>2147</v>
      </c>
      <c r="B123" s="405" t="s">
        <v>527</v>
      </c>
      <c r="C123" s="365" t="s">
        <v>2106</v>
      </c>
      <c r="D123" s="130" t="s">
        <v>681</v>
      </c>
      <c r="E123" s="300" t="s">
        <v>12</v>
      </c>
      <c r="F123" s="300" t="s">
        <v>2543</v>
      </c>
      <c r="G123" s="300"/>
      <c r="H123" s="301"/>
      <c r="I123" s="301"/>
      <c r="J123" s="301"/>
      <c r="K123" s="302"/>
      <c r="L123" s="302"/>
      <c r="M123" s="302"/>
      <c r="N123" s="302"/>
      <c r="O123" s="302"/>
      <c r="P123" s="301"/>
      <c r="Q123" s="753"/>
      <c r="R123" s="251"/>
      <c r="S123" s="303"/>
      <c r="T123" s="303"/>
      <c r="U123" s="303"/>
      <c r="V123" s="303"/>
      <c r="W123" s="303"/>
      <c r="X123" s="303"/>
      <c r="Y123" s="303"/>
      <c r="Z123" s="303"/>
      <c r="AA123" s="303"/>
    </row>
    <row r="124" spans="1:27" s="304" customFormat="1" ht="124.5" customHeight="1" x14ac:dyDescent="0.35">
      <c r="A124" s="144" t="s">
        <v>1962</v>
      </c>
      <c r="B124" s="130" t="s">
        <v>527</v>
      </c>
      <c r="C124" s="365" t="s">
        <v>1975</v>
      </c>
      <c r="D124" s="130" t="s">
        <v>681</v>
      </c>
      <c r="E124" s="300" t="s">
        <v>12</v>
      </c>
      <c r="F124" s="300" t="s">
        <v>2542</v>
      </c>
      <c r="G124" s="300"/>
      <c r="H124" s="301"/>
      <c r="I124" s="301"/>
      <c r="J124" s="301"/>
      <c r="K124" s="302"/>
      <c r="L124" s="302"/>
      <c r="M124" s="302"/>
      <c r="N124" s="302"/>
      <c r="O124" s="302"/>
      <c r="P124" s="301"/>
      <c r="Q124" s="753"/>
      <c r="R124" s="251"/>
      <c r="S124" s="303"/>
      <c r="T124" s="303"/>
      <c r="U124" s="303"/>
      <c r="V124" s="303"/>
      <c r="W124" s="303"/>
      <c r="X124" s="303"/>
      <c r="Y124" s="303"/>
      <c r="Z124" s="303"/>
      <c r="AA124" s="303"/>
    </row>
    <row r="125" spans="1:27" s="304" customFormat="1" ht="114" customHeight="1" x14ac:dyDescent="0.35">
      <c r="A125" s="144" t="s">
        <v>1967</v>
      </c>
      <c r="B125" s="130" t="s">
        <v>527</v>
      </c>
      <c r="C125" s="365" t="s">
        <v>1976</v>
      </c>
      <c r="D125" s="130" t="s">
        <v>681</v>
      </c>
      <c r="E125" s="300" t="s">
        <v>12</v>
      </c>
      <c r="F125" s="300" t="s">
        <v>2542</v>
      </c>
      <c r="G125" s="300"/>
      <c r="H125" s="301"/>
      <c r="I125" s="301"/>
      <c r="J125" s="301"/>
      <c r="K125" s="302"/>
      <c r="L125" s="302"/>
      <c r="M125" s="302"/>
      <c r="N125" s="302"/>
      <c r="O125" s="302"/>
      <c r="P125" s="301"/>
      <c r="Q125" s="753"/>
      <c r="R125" s="251"/>
      <c r="S125" s="303"/>
      <c r="T125" s="303"/>
      <c r="U125" s="303"/>
      <c r="V125" s="303"/>
      <c r="W125" s="303"/>
      <c r="X125" s="303"/>
      <c r="Y125" s="303"/>
      <c r="Z125" s="303"/>
      <c r="AA125" s="303"/>
    </row>
    <row r="126" spans="1:27" s="304" customFormat="1" ht="87" customHeight="1" x14ac:dyDescent="0.35">
      <c r="A126" s="144" t="s">
        <v>88</v>
      </c>
      <c r="B126" s="130" t="s">
        <v>527</v>
      </c>
      <c r="C126" s="206" t="s">
        <v>2560</v>
      </c>
      <c r="D126" s="130" t="s">
        <v>681</v>
      </c>
      <c r="E126" s="300" t="s">
        <v>12</v>
      </c>
      <c r="F126" s="300"/>
      <c r="G126" s="300"/>
      <c r="H126" s="301"/>
      <c r="I126" s="301"/>
      <c r="J126" s="301"/>
      <c r="K126" s="302"/>
      <c r="L126" s="302"/>
      <c r="M126" s="302"/>
      <c r="N126" s="302"/>
      <c r="O126" s="302"/>
      <c r="P126" s="301"/>
      <c r="Q126" s="753"/>
      <c r="R126" s="251"/>
      <c r="S126" s="303"/>
      <c r="T126" s="303"/>
      <c r="U126" s="303"/>
      <c r="V126" s="303"/>
      <c r="W126" s="303"/>
      <c r="X126" s="303"/>
      <c r="Y126" s="303"/>
      <c r="Z126" s="303"/>
      <c r="AA126" s="303"/>
    </row>
    <row r="127" spans="1:27" s="304" customFormat="1" ht="31" x14ac:dyDescent="0.35">
      <c r="A127" s="249" t="s">
        <v>88</v>
      </c>
      <c r="B127" s="336" t="s">
        <v>527</v>
      </c>
      <c r="C127" s="365" t="s">
        <v>1455</v>
      </c>
      <c r="D127" s="130" t="s">
        <v>681</v>
      </c>
      <c r="E127" s="300" t="s">
        <v>2295</v>
      </c>
      <c r="F127" s="300"/>
      <c r="G127" s="300"/>
      <c r="H127" s="301"/>
      <c r="I127" s="301"/>
      <c r="J127" s="301"/>
      <c r="K127" s="302"/>
      <c r="L127" s="302"/>
      <c r="M127" s="302"/>
      <c r="N127" s="302"/>
      <c r="O127" s="302"/>
      <c r="P127" s="301"/>
      <c r="Q127" s="753"/>
      <c r="R127" s="251"/>
      <c r="S127" s="303"/>
      <c r="T127" s="303"/>
      <c r="U127" s="303"/>
      <c r="V127" s="303"/>
      <c r="W127" s="303"/>
      <c r="X127" s="303"/>
      <c r="Y127" s="303"/>
      <c r="Z127" s="303"/>
      <c r="AA127" s="303"/>
    </row>
    <row r="128" spans="1:27" s="304" customFormat="1" ht="31" x14ac:dyDescent="0.35">
      <c r="A128" s="249" t="s">
        <v>88</v>
      </c>
      <c r="B128" s="336" t="s">
        <v>527</v>
      </c>
      <c r="C128" s="250" t="s">
        <v>1456</v>
      </c>
      <c r="D128" s="130" t="s">
        <v>681</v>
      </c>
      <c r="E128" s="300" t="s">
        <v>2295</v>
      </c>
      <c r="F128" s="300"/>
      <c r="G128" s="300"/>
      <c r="H128" s="301"/>
      <c r="I128" s="301"/>
      <c r="J128" s="301"/>
      <c r="K128" s="302"/>
      <c r="L128" s="302"/>
      <c r="M128" s="302"/>
      <c r="N128" s="302"/>
      <c r="O128" s="302"/>
      <c r="P128" s="301"/>
      <c r="Q128" s="753"/>
      <c r="R128" s="251"/>
      <c r="S128" s="303"/>
      <c r="T128" s="303"/>
      <c r="U128" s="303"/>
      <c r="V128" s="303"/>
      <c r="W128" s="303"/>
      <c r="X128" s="303"/>
      <c r="Y128" s="303"/>
      <c r="Z128" s="303"/>
      <c r="AA128" s="303"/>
    </row>
    <row r="129" spans="1:27" s="304" customFormat="1" ht="31" x14ac:dyDescent="0.35">
      <c r="A129" s="249" t="s">
        <v>88</v>
      </c>
      <c r="B129" s="336" t="s">
        <v>527</v>
      </c>
      <c r="C129" s="250" t="s">
        <v>1457</v>
      </c>
      <c r="D129" s="130" t="s">
        <v>681</v>
      </c>
      <c r="E129" s="300" t="s">
        <v>2295</v>
      </c>
      <c r="F129" s="300"/>
      <c r="G129" s="300"/>
      <c r="H129" s="301"/>
      <c r="I129" s="301"/>
      <c r="J129" s="301"/>
      <c r="K129" s="302"/>
      <c r="L129" s="302"/>
      <c r="M129" s="302"/>
      <c r="N129" s="302"/>
      <c r="O129" s="302"/>
      <c r="P129" s="301"/>
      <c r="Q129" s="753"/>
      <c r="R129" s="251"/>
      <c r="S129" s="303"/>
      <c r="T129" s="303"/>
      <c r="U129" s="303"/>
      <c r="V129" s="303"/>
      <c r="W129" s="303"/>
      <c r="X129" s="303"/>
      <c r="Y129" s="303"/>
      <c r="Z129" s="303"/>
      <c r="AA129" s="303"/>
    </row>
    <row r="130" spans="1:27" s="304" customFormat="1" ht="31" x14ac:dyDescent="0.35">
      <c r="A130" s="205" t="s">
        <v>88</v>
      </c>
      <c r="B130" s="366" t="s">
        <v>527</v>
      </c>
      <c r="C130" s="206" t="s">
        <v>1949</v>
      </c>
      <c r="D130" s="130" t="s">
        <v>681</v>
      </c>
      <c r="E130" s="300" t="s">
        <v>2295</v>
      </c>
      <c r="F130" s="300"/>
      <c r="G130" s="300"/>
      <c r="H130" s="301"/>
      <c r="I130" s="301"/>
      <c r="J130" s="301"/>
      <c r="K130" s="302"/>
      <c r="L130" s="302"/>
      <c r="M130" s="302"/>
      <c r="N130" s="302"/>
      <c r="O130" s="302"/>
      <c r="P130" s="301"/>
      <c r="Q130" s="753"/>
      <c r="R130" s="251"/>
      <c r="S130" s="303"/>
      <c r="T130" s="303"/>
      <c r="U130" s="303"/>
      <c r="V130" s="303"/>
      <c r="W130" s="303"/>
      <c r="X130" s="303"/>
      <c r="Y130" s="303"/>
      <c r="Z130" s="303"/>
      <c r="AA130" s="303"/>
    </row>
    <row r="131" spans="1:27" s="304" customFormat="1" ht="31" x14ac:dyDescent="0.35">
      <c r="A131" s="205" t="s">
        <v>88</v>
      </c>
      <c r="B131" s="366" t="s">
        <v>527</v>
      </c>
      <c r="C131" s="206" t="s">
        <v>1950</v>
      </c>
      <c r="D131" s="130" t="s">
        <v>681</v>
      </c>
      <c r="E131" s="300" t="s">
        <v>2295</v>
      </c>
      <c r="F131" s="300"/>
      <c r="G131" s="300"/>
      <c r="H131" s="301"/>
      <c r="I131" s="301"/>
      <c r="J131" s="301"/>
      <c r="K131" s="302"/>
      <c r="L131" s="302"/>
      <c r="M131" s="302"/>
      <c r="N131" s="302"/>
      <c r="O131" s="302"/>
      <c r="P131" s="301"/>
      <c r="Q131" s="753"/>
      <c r="R131" s="251"/>
      <c r="S131" s="303"/>
      <c r="T131" s="303"/>
      <c r="U131" s="303"/>
      <c r="V131" s="303"/>
      <c r="W131" s="303"/>
      <c r="X131" s="303"/>
      <c r="Y131" s="303"/>
      <c r="Z131" s="303"/>
      <c r="AA131" s="303"/>
    </row>
    <row r="132" spans="1:27" s="304" customFormat="1" ht="31" x14ac:dyDescent="0.35">
      <c r="A132" s="205" t="s">
        <v>88</v>
      </c>
      <c r="B132" s="366" t="s">
        <v>527</v>
      </c>
      <c r="C132" s="206" t="s">
        <v>1951</v>
      </c>
      <c r="D132" s="130" t="s">
        <v>681</v>
      </c>
      <c r="E132" s="300" t="s">
        <v>2295</v>
      </c>
      <c r="F132" s="300"/>
      <c r="G132" s="300"/>
      <c r="H132" s="301"/>
      <c r="I132" s="301"/>
      <c r="J132" s="301"/>
      <c r="K132" s="302"/>
      <c r="L132" s="302"/>
      <c r="M132" s="302"/>
      <c r="N132" s="302"/>
      <c r="O132" s="302"/>
      <c r="P132" s="301"/>
      <c r="Q132" s="753"/>
      <c r="R132" s="251"/>
      <c r="S132" s="303"/>
      <c r="T132" s="303"/>
      <c r="U132" s="303"/>
      <c r="V132" s="303"/>
      <c r="W132" s="303"/>
      <c r="X132" s="303"/>
      <c r="Y132" s="303"/>
      <c r="Z132" s="303"/>
      <c r="AA132" s="303"/>
    </row>
    <row r="133" spans="1:27" s="304" customFormat="1" x14ac:dyDescent="0.35">
      <c r="A133" s="791" t="s">
        <v>2589</v>
      </c>
      <c r="B133" s="792"/>
      <c r="C133" s="792"/>
      <c r="D133" s="792"/>
      <c r="E133" s="792"/>
      <c r="F133" s="792"/>
      <c r="G133" s="792"/>
      <c r="H133" s="792"/>
      <c r="I133" s="792"/>
      <c r="J133" s="792"/>
      <c r="K133" s="792"/>
      <c r="L133" s="792"/>
      <c r="M133" s="792"/>
      <c r="N133" s="792"/>
      <c r="O133" s="792"/>
      <c r="P133" s="792"/>
      <c r="Q133" s="793"/>
      <c r="R133" s="251"/>
      <c r="S133" s="303"/>
      <c r="T133" s="303"/>
      <c r="U133" s="303"/>
      <c r="V133" s="303"/>
      <c r="W133" s="303"/>
      <c r="X133" s="303"/>
      <c r="Y133" s="303"/>
      <c r="Z133" s="303"/>
      <c r="AA133" s="303"/>
    </row>
    <row r="134" spans="1:27" s="304" customFormat="1" ht="62" x14ac:dyDescent="0.35">
      <c r="A134" s="746" t="s">
        <v>2471</v>
      </c>
      <c r="B134" s="788"/>
      <c r="C134" s="747" t="s">
        <v>2556</v>
      </c>
      <c r="D134" s="753" t="s">
        <v>895</v>
      </c>
      <c r="E134" s="751" t="s">
        <v>12</v>
      </c>
      <c r="F134" s="751"/>
      <c r="G134" s="751" t="s">
        <v>12</v>
      </c>
      <c r="H134" s="748"/>
      <c r="I134" s="748"/>
      <c r="J134" s="748"/>
      <c r="K134" s="748"/>
      <c r="L134" s="748"/>
      <c r="M134" s="748"/>
      <c r="N134" s="757"/>
      <c r="O134" s="757"/>
      <c r="P134" s="757"/>
      <c r="Q134" s="748"/>
      <c r="R134" s="251"/>
      <c r="S134" s="303"/>
      <c r="T134" s="303"/>
      <c r="U134" s="303"/>
      <c r="V134" s="303"/>
      <c r="W134" s="303"/>
      <c r="X134" s="303"/>
      <c r="Y134" s="303"/>
      <c r="Z134" s="303"/>
      <c r="AA134" s="303"/>
    </row>
    <row r="135" spans="1:27" ht="57" customHeight="1" x14ac:dyDescent="0.35">
      <c r="A135" s="140"/>
      <c r="B135" s="141"/>
      <c r="C135" s="142" t="s">
        <v>891</v>
      </c>
      <c r="D135" s="141"/>
      <c r="E135" s="135"/>
      <c r="F135" s="135"/>
      <c r="G135" s="135"/>
      <c r="H135" s="136"/>
      <c r="I135" s="136"/>
      <c r="J135" s="136"/>
      <c r="K135" s="305"/>
      <c r="L135" s="305"/>
      <c r="M135" s="305"/>
      <c r="N135" s="305"/>
      <c r="O135" s="305"/>
      <c r="P135" s="136"/>
      <c r="Q135" s="136"/>
    </row>
    <row r="136" spans="1:27" ht="77.5" x14ac:dyDescent="0.35">
      <c r="A136" s="148" t="s">
        <v>129</v>
      </c>
      <c r="B136" s="148" t="s">
        <v>128</v>
      </c>
      <c r="C136" s="129" t="s">
        <v>559</v>
      </c>
      <c r="D136" s="127" t="s">
        <v>576</v>
      </c>
      <c r="J136" s="131" t="s">
        <v>2245</v>
      </c>
      <c r="P136" s="253"/>
      <c r="Q136" s="753"/>
    </row>
    <row r="137" spans="1:27" ht="47.25" customHeight="1" x14ac:dyDescent="0.35">
      <c r="A137" s="148" t="s">
        <v>132</v>
      </c>
      <c r="B137" s="148" t="s">
        <v>130</v>
      </c>
      <c r="C137" s="129" t="s">
        <v>1542</v>
      </c>
      <c r="D137" s="127" t="s">
        <v>576</v>
      </c>
      <c r="J137" s="253" t="s">
        <v>12</v>
      </c>
      <c r="P137" s="253"/>
      <c r="Q137" s="753"/>
    </row>
    <row r="138" spans="1:27" ht="46.5" x14ac:dyDescent="0.35">
      <c r="A138" s="148" t="s">
        <v>133</v>
      </c>
      <c r="B138" s="148" t="s">
        <v>131</v>
      </c>
      <c r="C138" s="129" t="s">
        <v>1543</v>
      </c>
      <c r="D138" s="127" t="s">
        <v>576</v>
      </c>
      <c r="J138" s="253" t="s">
        <v>12</v>
      </c>
      <c r="P138" s="253"/>
      <c r="Q138" s="753"/>
    </row>
    <row r="139" spans="1:27" ht="62" x14ac:dyDescent="0.35">
      <c r="A139" s="148" t="s">
        <v>135</v>
      </c>
      <c r="B139" s="148" t="s">
        <v>134</v>
      </c>
      <c r="C139" s="128" t="s">
        <v>560</v>
      </c>
      <c r="D139" s="127" t="s">
        <v>576</v>
      </c>
      <c r="J139" s="131" t="s">
        <v>2245</v>
      </c>
      <c r="P139" s="253"/>
      <c r="Q139" s="753"/>
    </row>
    <row r="140" spans="1:27" ht="62" x14ac:dyDescent="0.35">
      <c r="A140" s="148" t="s">
        <v>136</v>
      </c>
      <c r="B140" s="148" t="s">
        <v>137</v>
      </c>
      <c r="C140" s="129" t="s">
        <v>561</v>
      </c>
      <c r="D140" s="127" t="s">
        <v>681</v>
      </c>
      <c r="J140" s="300" t="s">
        <v>2297</v>
      </c>
      <c r="P140" s="253"/>
      <c r="Q140" s="753"/>
    </row>
    <row r="141" spans="1:27" s="304" customFormat="1" ht="46.5" hidden="1" x14ac:dyDescent="0.35">
      <c r="A141" s="746" t="s">
        <v>88</v>
      </c>
      <c r="B141" s="746" t="s">
        <v>138</v>
      </c>
      <c r="C141" s="759" t="s">
        <v>562</v>
      </c>
      <c r="D141" s="753" t="s">
        <v>681</v>
      </c>
      <c r="E141" s="751"/>
      <c r="F141" s="751"/>
      <c r="G141" s="751"/>
      <c r="H141" s="748"/>
      <c r="I141" s="748"/>
      <c r="J141" s="751" t="s">
        <v>2315</v>
      </c>
      <c r="K141" s="757"/>
      <c r="L141" s="757"/>
      <c r="M141" s="757"/>
      <c r="N141" s="757"/>
      <c r="O141" s="757"/>
      <c r="P141" s="748"/>
      <c r="Q141" s="753"/>
      <c r="R141" s="251"/>
      <c r="S141" s="303"/>
      <c r="T141" s="303"/>
      <c r="U141" s="303"/>
      <c r="V141" s="303"/>
      <c r="W141" s="303"/>
      <c r="X141" s="303"/>
      <c r="Y141" s="303"/>
      <c r="Z141" s="303"/>
      <c r="AA141" s="303"/>
    </row>
    <row r="142" spans="1:27" ht="69" hidden="1" customHeight="1" x14ac:dyDescent="0.35">
      <c r="A142" s="746" t="s">
        <v>145</v>
      </c>
      <c r="B142" s="746" t="s">
        <v>139</v>
      </c>
      <c r="C142" s="759" t="s">
        <v>1582</v>
      </c>
      <c r="D142" s="753" t="s">
        <v>681</v>
      </c>
      <c r="E142" s="751"/>
      <c r="F142" s="751"/>
      <c r="G142" s="751"/>
      <c r="H142" s="748"/>
      <c r="I142" s="748"/>
      <c r="J142" s="751" t="s">
        <v>2315</v>
      </c>
      <c r="K142" s="757"/>
      <c r="L142" s="757"/>
      <c r="M142" s="757"/>
      <c r="N142" s="757"/>
      <c r="O142" s="757"/>
      <c r="P142" s="748"/>
      <c r="Q142" s="753"/>
    </row>
    <row r="143" spans="1:27" ht="93" customHeight="1" x14ac:dyDescent="0.35">
      <c r="A143" s="148" t="s">
        <v>146</v>
      </c>
      <c r="B143" s="148" t="s">
        <v>140</v>
      </c>
      <c r="C143" s="129" t="s">
        <v>1544</v>
      </c>
      <c r="D143" s="127" t="s">
        <v>681</v>
      </c>
      <c r="J143" s="253" t="s">
        <v>12</v>
      </c>
      <c r="P143" s="253"/>
      <c r="Q143" s="753"/>
    </row>
    <row r="144" spans="1:27" s="304" customFormat="1" ht="80.25" customHeight="1" x14ac:dyDescent="0.35">
      <c r="A144" s="334" t="s">
        <v>88</v>
      </c>
      <c r="B144" s="334" t="s">
        <v>141</v>
      </c>
      <c r="C144" s="331" t="s">
        <v>563</v>
      </c>
      <c r="D144" s="130" t="s">
        <v>681</v>
      </c>
      <c r="E144" s="300"/>
      <c r="F144" s="300"/>
      <c r="G144" s="300"/>
      <c r="H144" s="301"/>
      <c r="I144" s="301"/>
      <c r="J144" s="300" t="s">
        <v>2297</v>
      </c>
      <c r="K144" s="302"/>
      <c r="L144" s="302"/>
      <c r="M144" s="302"/>
      <c r="N144" s="302"/>
      <c r="O144" s="302"/>
      <c r="P144" s="301"/>
      <c r="Q144" s="753"/>
      <c r="R144" s="251"/>
      <c r="S144" s="303"/>
      <c r="T144" s="303"/>
      <c r="U144" s="303"/>
      <c r="V144" s="303"/>
      <c r="W144" s="303"/>
      <c r="X144" s="303"/>
      <c r="Y144" s="303"/>
      <c r="Z144" s="303"/>
      <c r="AA144" s="303"/>
    </row>
    <row r="145" spans="1:27" s="304" customFormat="1" ht="66" customHeight="1" x14ac:dyDescent="0.35">
      <c r="A145" s="334" t="s">
        <v>88</v>
      </c>
      <c r="B145" s="334" t="s">
        <v>142</v>
      </c>
      <c r="C145" s="331" t="s">
        <v>1583</v>
      </c>
      <c r="D145" s="130" t="s">
        <v>681</v>
      </c>
      <c r="E145" s="300"/>
      <c r="F145" s="300"/>
      <c r="G145" s="300"/>
      <c r="H145" s="301"/>
      <c r="I145" s="301"/>
      <c r="J145" s="301" t="s">
        <v>12</v>
      </c>
      <c r="K145" s="302"/>
      <c r="L145" s="302"/>
      <c r="M145" s="302"/>
      <c r="N145" s="302"/>
      <c r="O145" s="302"/>
      <c r="P145" s="301"/>
      <c r="Q145" s="753"/>
      <c r="R145" s="251"/>
      <c r="S145" s="303"/>
      <c r="T145" s="303"/>
      <c r="U145" s="303"/>
      <c r="V145" s="303"/>
      <c r="W145" s="303"/>
      <c r="X145" s="303"/>
      <c r="Y145" s="303"/>
      <c r="Z145" s="303"/>
      <c r="AA145" s="303"/>
    </row>
    <row r="146" spans="1:27" s="228" customFormat="1" ht="63.75" customHeight="1" x14ac:dyDescent="0.35">
      <c r="A146" s="148" t="s">
        <v>147</v>
      </c>
      <c r="B146" s="148" t="s">
        <v>143</v>
      </c>
      <c r="C146" s="129" t="s">
        <v>1546</v>
      </c>
      <c r="D146" s="127" t="s">
        <v>681</v>
      </c>
      <c r="E146" s="131"/>
      <c r="F146" s="131"/>
      <c r="G146" s="131"/>
      <c r="H146" s="131"/>
      <c r="I146" s="131"/>
      <c r="J146" s="300" t="s">
        <v>2297</v>
      </c>
      <c r="K146" s="320"/>
      <c r="L146" s="320"/>
      <c r="M146" s="320"/>
      <c r="N146" s="320"/>
      <c r="O146" s="320"/>
      <c r="P146" s="131"/>
      <c r="Q146" s="753"/>
      <c r="R146" s="132"/>
    </row>
    <row r="147" spans="1:27" ht="93" x14ac:dyDescent="0.35">
      <c r="A147" s="148" t="s">
        <v>148</v>
      </c>
      <c r="B147" s="148" t="s">
        <v>383</v>
      </c>
      <c r="C147" s="129" t="s">
        <v>564</v>
      </c>
      <c r="D147" s="127" t="s">
        <v>681</v>
      </c>
      <c r="J147" s="300" t="s">
        <v>2297</v>
      </c>
      <c r="P147" s="253"/>
      <c r="Q147" s="753"/>
      <c r="S147" s="298"/>
      <c r="T147" s="298"/>
      <c r="U147" s="298"/>
      <c r="V147" s="298"/>
      <c r="W147" s="298"/>
      <c r="X147" s="298"/>
      <c r="Y147" s="298"/>
      <c r="Z147" s="298"/>
      <c r="AA147" s="298"/>
    </row>
    <row r="148" spans="1:27" ht="81" customHeight="1" x14ac:dyDescent="0.35">
      <c r="A148" s="146" t="s">
        <v>882</v>
      </c>
      <c r="B148" s="148" t="s">
        <v>384</v>
      </c>
      <c r="C148" s="129" t="s">
        <v>565</v>
      </c>
      <c r="D148" s="127" t="s">
        <v>681</v>
      </c>
      <c r="J148" s="301" t="s">
        <v>12</v>
      </c>
      <c r="P148" s="253"/>
      <c r="Q148" s="753"/>
      <c r="S148" s="298"/>
      <c r="T148" s="298"/>
      <c r="U148" s="298"/>
      <c r="V148" s="298"/>
      <c r="W148" s="298"/>
      <c r="X148" s="298"/>
      <c r="Y148" s="298"/>
      <c r="Z148" s="298"/>
      <c r="AA148" s="298"/>
    </row>
    <row r="149" spans="1:27" s="304" customFormat="1" ht="62" x14ac:dyDescent="0.35">
      <c r="A149" s="334" t="s">
        <v>88</v>
      </c>
      <c r="B149" s="334" t="s">
        <v>385</v>
      </c>
      <c r="C149" s="331" t="s">
        <v>566</v>
      </c>
      <c r="D149" s="130" t="s">
        <v>681</v>
      </c>
      <c r="E149" s="300"/>
      <c r="F149" s="300"/>
      <c r="G149" s="300"/>
      <c r="H149" s="301"/>
      <c r="I149" s="301"/>
      <c r="J149" s="300" t="s">
        <v>2297</v>
      </c>
      <c r="K149" s="302"/>
      <c r="L149" s="302"/>
      <c r="M149" s="302"/>
      <c r="N149" s="302"/>
      <c r="O149" s="302"/>
      <c r="P149" s="301"/>
      <c r="Q149" s="753"/>
      <c r="R149" s="251"/>
    </row>
    <row r="150" spans="1:27" s="304" customFormat="1" ht="54" hidden="1" customHeight="1" x14ac:dyDescent="0.35">
      <c r="A150" s="746" t="s">
        <v>88</v>
      </c>
      <c r="B150" s="746" t="s">
        <v>386</v>
      </c>
      <c r="C150" s="759" t="s">
        <v>1584</v>
      </c>
      <c r="D150" s="753" t="s">
        <v>681</v>
      </c>
      <c r="E150" s="751"/>
      <c r="F150" s="751"/>
      <c r="G150" s="751"/>
      <c r="H150" s="748"/>
      <c r="I150" s="748"/>
      <c r="J150" s="751" t="s">
        <v>1945</v>
      </c>
      <c r="K150" s="757"/>
      <c r="L150" s="757"/>
      <c r="M150" s="757"/>
      <c r="N150" s="757"/>
      <c r="O150" s="757"/>
      <c r="P150" s="748"/>
      <c r="Q150" s="753"/>
      <c r="R150" s="251"/>
    </row>
    <row r="151" spans="1:27" ht="96" customHeight="1" x14ac:dyDescent="0.35">
      <c r="A151" s="148" t="s">
        <v>153</v>
      </c>
      <c r="B151" s="148" t="s">
        <v>387</v>
      </c>
      <c r="C151" s="129" t="s">
        <v>567</v>
      </c>
      <c r="D151" s="127" t="s">
        <v>576</v>
      </c>
      <c r="J151" s="300" t="s">
        <v>2297</v>
      </c>
      <c r="P151" s="253"/>
      <c r="Q151" s="753"/>
      <c r="S151" s="298"/>
      <c r="T151" s="298"/>
      <c r="U151" s="298"/>
      <c r="V151" s="298"/>
      <c r="W151" s="298"/>
      <c r="X151" s="298"/>
      <c r="Y151" s="298"/>
      <c r="Z151" s="298"/>
      <c r="AA151" s="298"/>
    </row>
    <row r="152" spans="1:27" ht="46.5" x14ac:dyDescent="0.35">
      <c r="A152" s="749" t="s">
        <v>18</v>
      </c>
      <c r="B152" s="749" t="s">
        <v>388</v>
      </c>
      <c r="C152" s="747" t="s">
        <v>683</v>
      </c>
      <c r="D152" s="127" t="s">
        <v>576</v>
      </c>
      <c r="J152" s="253" t="s">
        <v>12</v>
      </c>
      <c r="P152" s="253"/>
      <c r="Q152" s="753"/>
      <c r="S152" s="298"/>
      <c r="T152" s="298"/>
      <c r="U152" s="298"/>
      <c r="V152" s="298"/>
      <c r="W152" s="298"/>
      <c r="X152" s="298"/>
      <c r="Y152" s="298"/>
      <c r="Z152" s="298"/>
      <c r="AA152" s="298"/>
    </row>
    <row r="153" spans="1:27" ht="77.5" hidden="1" x14ac:dyDescent="0.35">
      <c r="A153" s="746" t="s">
        <v>666</v>
      </c>
      <c r="B153" s="746" t="s">
        <v>389</v>
      </c>
      <c r="C153" s="789" t="s">
        <v>568</v>
      </c>
      <c r="D153" s="754" t="s">
        <v>576</v>
      </c>
      <c r="E153" s="751"/>
      <c r="F153" s="751"/>
      <c r="G153" s="751"/>
      <c r="H153" s="748"/>
      <c r="I153" s="748"/>
      <c r="J153" s="748"/>
      <c r="K153" s="757"/>
      <c r="L153" s="757"/>
      <c r="M153" s="757"/>
      <c r="N153" s="757"/>
      <c r="O153" s="757"/>
      <c r="P153" s="748"/>
      <c r="Q153" s="754"/>
      <c r="S153" s="298"/>
      <c r="T153" s="298"/>
      <c r="U153" s="298"/>
      <c r="V153" s="298"/>
      <c r="W153" s="298"/>
      <c r="X153" s="298"/>
      <c r="Y153" s="298"/>
      <c r="Z153" s="298"/>
      <c r="AA153" s="298"/>
    </row>
    <row r="154" spans="1:27" s="304" customFormat="1" ht="46.5" x14ac:dyDescent="0.35">
      <c r="A154" s="334" t="s">
        <v>88</v>
      </c>
      <c r="B154" s="334" t="s">
        <v>390</v>
      </c>
      <c r="C154" s="331" t="s">
        <v>569</v>
      </c>
      <c r="D154" s="130" t="s">
        <v>576</v>
      </c>
      <c r="E154" s="300"/>
      <c r="F154" s="300"/>
      <c r="G154" s="300"/>
      <c r="H154" s="301"/>
      <c r="I154" s="301"/>
      <c r="J154" s="300" t="s">
        <v>2245</v>
      </c>
      <c r="K154" s="302"/>
      <c r="L154" s="302"/>
      <c r="M154" s="302"/>
      <c r="N154" s="302"/>
      <c r="O154" s="302"/>
      <c r="P154" s="301"/>
      <c r="Q154" s="753"/>
      <c r="R154" s="251"/>
    </row>
    <row r="155" spans="1:27" s="304" customFormat="1" ht="62" x14ac:dyDescent="0.35">
      <c r="A155" s="337" t="s">
        <v>664</v>
      </c>
      <c r="B155" s="334" t="s">
        <v>391</v>
      </c>
      <c r="C155" s="331" t="s">
        <v>892</v>
      </c>
      <c r="D155" s="130" t="s">
        <v>576</v>
      </c>
      <c r="E155" s="300"/>
      <c r="F155" s="300"/>
      <c r="G155" s="300"/>
      <c r="H155" s="301"/>
      <c r="I155" s="301"/>
      <c r="J155" s="300" t="s">
        <v>2245</v>
      </c>
      <c r="K155" s="302"/>
      <c r="L155" s="302"/>
      <c r="M155" s="302"/>
      <c r="N155" s="302"/>
      <c r="O155" s="302"/>
      <c r="P155" s="301"/>
      <c r="Q155" s="753"/>
      <c r="R155" s="251"/>
    </row>
    <row r="156" spans="1:27" s="304" customFormat="1" ht="31" x14ac:dyDescent="0.35">
      <c r="A156" s="337" t="s">
        <v>88</v>
      </c>
      <c r="B156" s="334" t="s">
        <v>392</v>
      </c>
      <c r="C156" s="331" t="s">
        <v>676</v>
      </c>
      <c r="D156" s="130" t="s">
        <v>576</v>
      </c>
      <c r="E156" s="300"/>
      <c r="F156" s="300"/>
      <c r="G156" s="300"/>
      <c r="H156" s="301"/>
      <c r="I156" s="301"/>
      <c r="J156" s="301" t="s">
        <v>12</v>
      </c>
      <c r="K156" s="302"/>
      <c r="L156" s="302"/>
      <c r="M156" s="302"/>
      <c r="N156" s="302"/>
      <c r="O156" s="302"/>
      <c r="P156" s="301"/>
      <c r="Q156" s="753"/>
      <c r="R156" s="251"/>
    </row>
    <row r="157" spans="1:27" ht="96.75" customHeight="1" x14ac:dyDescent="0.35">
      <c r="A157" s="146" t="s">
        <v>665</v>
      </c>
      <c r="B157" s="148" t="s">
        <v>393</v>
      </c>
      <c r="C157" s="129" t="s">
        <v>1545</v>
      </c>
      <c r="D157" s="127" t="s">
        <v>576</v>
      </c>
      <c r="J157" s="253" t="s">
        <v>12</v>
      </c>
      <c r="P157" s="253"/>
      <c r="Q157" s="753"/>
      <c r="S157" s="298"/>
      <c r="T157" s="298"/>
      <c r="U157" s="298"/>
      <c r="V157" s="298"/>
      <c r="W157" s="298"/>
      <c r="X157" s="298"/>
      <c r="Y157" s="298"/>
      <c r="Z157" s="298"/>
      <c r="AA157" s="298"/>
    </row>
    <row r="158" spans="1:27" ht="139.5" hidden="1" x14ac:dyDescent="0.35">
      <c r="A158" s="760" t="s">
        <v>471</v>
      </c>
      <c r="B158" s="746" t="s">
        <v>472</v>
      </c>
      <c r="C158" s="759" t="s">
        <v>570</v>
      </c>
      <c r="D158" s="753" t="s">
        <v>576</v>
      </c>
      <c r="E158" s="751"/>
      <c r="F158" s="751"/>
      <c r="G158" s="751"/>
      <c r="H158" s="748"/>
      <c r="I158" s="748"/>
      <c r="J158" s="748"/>
      <c r="K158" s="757"/>
      <c r="L158" s="757"/>
      <c r="M158" s="757"/>
      <c r="N158" s="757"/>
      <c r="O158" s="757"/>
      <c r="P158" s="748"/>
      <c r="Q158" s="753"/>
      <c r="S158" s="298"/>
      <c r="T158" s="298"/>
      <c r="U158" s="298"/>
      <c r="V158" s="298"/>
      <c r="W158" s="298"/>
      <c r="X158" s="298"/>
      <c r="Y158" s="298"/>
      <c r="Z158" s="298"/>
      <c r="AA158" s="298"/>
    </row>
    <row r="159" spans="1:27" s="304" customFormat="1" ht="93" x14ac:dyDescent="0.35">
      <c r="A159" s="337" t="s">
        <v>88</v>
      </c>
      <c r="B159" s="334" t="s">
        <v>684</v>
      </c>
      <c r="C159" s="331" t="s">
        <v>893</v>
      </c>
      <c r="D159" s="130" t="s">
        <v>400</v>
      </c>
      <c r="E159" s="300"/>
      <c r="F159" s="300"/>
      <c r="G159" s="300"/>
      <c r="H159" s="301"/>
      <c r="J159" s="300" t="s">
        <v>2245</v>
      </c>
      <c r="K159" s="302"/>
      <c r="L159" s="302"/>
      <c r="M159" s="302"/>
      <c r="N159" s="302"/>
      <c r="O159" s="302"/>
      <c r="P159" s="300" t="s">
        <v>2549</v>
      </c>
      <c r="Q159" s="753"/>
      <c r="R159" s="251"/>
    </row>
    <row r="160" spans="1:27" s="304" customFormat="1" ht="62" x14ac:dyDescent="0.35">
      <c r="A160" s="337" t="s">
        <v>88</v>
      </c>
      <c r="B160" s="334" t="s">
        <v>464</v>
      </c>
      <c r="C160" s="331" t="s">
        <v>476</v>
      </c>
      <c r="D160" s="130" t="s">
        <v>582</v>
      </c>
      <c r="E160" s="300"/>
      <c r="F160" s="300"/>
      <c r="G160" s="300"/>
      <c r="H160" s="301"/>
      <c r="J160" s="300" t="s">
        <v>2245</v>
      </c>
      <c r="K160" s="302"/>
      <c r="L160" s="302"/>
      <c r="M160" s="302"/>
      <c r="N160" s="302"/>
      <c r="O160" s="302"/>
      <c r="P160" s="301"/>
      <c r="Q160" s="753"/>
      <c r="R160" s="251"/>
    </row>
    <row r="161" spans="1:27" ht="83.25" customHeight="1" x14ac:dyDescent="0.35">
      <c r="A161" s="306" t="s">
        <v>956</v>
      </c>
      <c r="B161" s="307" t="s">
        <v>469</v>
      </c>
      <c r="C161" s="308" t="s">
        <v>1429</v>
      </c>
      <c r="I161" s="298"/>
      <c r="J161" s="748" t="s">
        <v>12</v>
      </c>
      <c r="P161" s="253"/>
      <c r="Q161" s="753"/>
      <c r="S161" s="298"/>
      <c r="T161" s="298"/>
      <c r="U161" s="298"/>
      <c r="V161" s="298"/>
      <c r="W161" s="298"/>
      <c r="X161" s="298"/>
      <c r="Y161" s="298"/>
      <c r="Z161" s="298"/>
      <c r="AA161" s="298"/>
    </row>
    <row r="162" spans="1:27" ht="77.5" x14ac:dyDescent="0.35">
      <c r="A162" s="306" t="s">
        <v>960</v>
      </c>
      <c r="B162" s="307" t="s">
        <v>954</v>
      </c>
      <c r="C162" s="308" t="s">
        <v>1556</v>
      </c>
      <c r="J162" s="300" t="s">
        <v>2297</v>
      </c>
      <c r="P162" s="253"/>
      <c r="Q162" s="753"/>
      <c r="S162" s="298"/>
      <c r="T162" s="298"/>
      <c r="U162" s="298"/>
      <c r="V162" s="298"/>
      <c r="W162" s="298"/>
      <c r="X162" s="298"/>
      <c r="Y162" s="298"/>
      <c r="Z162" s="298"/>
      <c r="AA162" s="298"/>
    </row>
    <row r="163" spans="1:27" ht="62" x14ac:dyDescent="0.35">
      <c r="A163" s="306" t="s">
        <v>957</v>
      </c>
      <c r="B163" s="307" t="s">
        <v>955</v>
      </c>
      <c r="C163" s="129" t="s">
        <v>1585</v>
      </c>
      <c r="J163" s="253" t="s">
        <v>1422</v>
      </c>
      <c r="P163" s="253"/>
      <c r="Q163" s="753"/>
      <c r="S163" s="298"/>
      <c r="T163" s="298"/>
      <c r="U163" s="298"/>
      <c r="V163" s="298"/>
      <c r="W163" s="298"/>
      <c r="X163" s="298"/>
      <c r="Y163" s="298"/>
      <c r="Z163" s="298"/>
      <c r="AA163" s="298"/>
    </row>
    <row r="164" spans="1:27" s="304" customFormat="1" ht="62" x14ac:dyDescent="0.35">
      <c r="A164" s="338" t="s">
        <v>1743</v>
      </c>
      <c r="B164" s="329" t="s">
        <v>1424</v>
      </c>
      <c r="C164" s="331" t="s">
        <v>1425</v>
      </c>
      <c r="D164" s="130"/>
      <c r="E164" s="300"/>
      <c r="F164" s="300"/>
      <c r="G164" s="300"/>
      <c r="H164" s="301"/>
      <c r="I164" s="301"/>
      <c r="J164" s="301" t="s">
        <v>12</v>
      </c>
      <c r="K164" s="302"/>
      <c r="L164" s="302"/>
      <c r="M164" s="302"/>
      <c r="N164" s="302"/>
      <c r="O164" s="302"/>
      <c r="P164" s="301" t="s">
        <v>12</v>
      </c>
      <c r="Q164" s="753"/>
      <c r="R164" s="251"/>
    </row>
    <row r="165" spans="1:27" s="304" customFormat="1" ht="77.5" x14ac:dyDescent="0.35">
      <c r="A165" s="338" t="s">
        <v>1366</v>
      </c>
      <c r="B165" s="329" t="s">
        <v>475</v>
      </c>
      <c r="C165" s="331" t="s">
        <v>1944</v>
      </c>
      <c r="D165" s="130" t="s">
        <v>576</v>
      </c>
      <c r="E165" s="300"/>
      <c r="F165" s="300"/>
      <c r="G165" s="300"/>
      <c r="H165" s="301"/>
      <c r="I165" s="301"/>
      <c r="J165" s="300" t="s">
        <v>2550</v>
      </c>
      <c r="K165" s="302"/>
      <c r="L165" s="302"/>
      <c r="M165" s="302"/>
      <c r="N165" s="302"/>
      <c r="O165" s="302"/>
      <c r="P165" s="748"/>
      <c r="Q165" s="753"/>
      <c r="R165" s="251"/>
    </row>
    <row r="166" spans="1:27" s="304" customFormat="1" ht="78" x14ac:dyDescent="0.35">
      <c r="A166" s="179"/>
      <c r="B166" s="154" t="s">
        <v>2047</v>
      </c>
      <c r="C166" s="178" t="s">
        <v>2055</v>
      </c>
      <c r="D166" s="130"/>
      <c r="E166" s="300"/>
      <c r="F166" s="300"/>
      <c r="G166" s="300"/>
      <c r="H166" s="301"/>
      <c r="I166" s="301"/>
      <c r="J166" s="301" t="s">
        <v>12</v>
      </c>
      <c r="K166" s="302"/>
      <c r="L166" s="302"/>
      <c r="M166" s="302"/>
      <c r="N166" s="302"/>
      <c r="O166" s="302"/>
      <c r="P166" s="301"/>
      <c r="Q166" s="753"/>
      <c r="R166" s="251"/>
    </row>
    <row r="167" spans="1:27" s="304" customFormat="1" ht="65" x14ac:dyDescent="0.35">
      <c r="A167" s="179" t="s">
        <v>2049</v>
      </c>
      <c r="B167" s="154" t="s">
        <v>2048</v>
      </c>
      <c r="C167" s="245" t="s">
        <v>2063</v>
      </c>
      <c r="D167" s="130"/>
      <c r="E167" s="300"/>
      <c r="F167" s="300"/>
      <c r="G167" s="300"/>
      <c r="H167" s="301"/>
      <c r="I167" s="301"/>
      <c r="J167" s="301" t="s">
        <v>12</v>
      </c>
      <c r="K167" s="302"/>
      <c r="L167" s="302"/>
      <c r="M167" s="302"/>
      <c r="N167" s="302"/>
      <c r="O167" s="302"/>
      <c r="P167" s="301"/>
      <c r="Q167" s="753"/>
      <c r="R167" s="251"/>
    </row>
    <row r="168" spans="1:27" s="304" customFormat="1" ht="90.75" customHeight="1" x14ac:dyDescent="0.35">
      <c r="A168" s="179"/>
      <c r="B168" s="157" t="s">
        <v>2249</v>
      </c>
      <c r="C168" s="371" t="s">
        <v>2066</v>
      </c>
      <c r="D168" s="130" t="s">
        <v>400</v>
      </c>
      <c r="E168" s="300"/>
      <c r="F168" s="300"/>
      <c r="G168" s="300"/>
      <c r="H168" s="301"/>
      <c r="I168" s="301"/>
      <c r="J168" s="301" t="s">
        <v>1422</v>
      </c>
      <c r="K168" s="302"/>
      <c r="L168" s="302"/>
      <c r="M168" s="302"/>
      <c r="N168" s="302"/>
      <c r="O168" s="302"/>
      <c r="P168" s="301"/>
      <c r="Q168" s="753"/>
      <c r="R168" s="251"/>
    </row>
    <row r="169" spans="1:27" s="296" customFormat="1" x14ac:dyDescent="0.35">
      <c r="A169" s="209"/>
      <c r="B169" s="139"/>
      <c r="C169" s="122" t="s">
        <v>916</v>
      </c>
      <c r="D169" s="125"/>
      <c r="E169" s="125"/>
      <c r="F169" s="125"/>
      <c r="G169" s="125"/>
      <c r="H169" s="139"/>
      <c r="I169" s="139"/>
      <c r="J169" s="139"/>
      <c r="K169" s="137"/>
      <c r="L169" s="137"/>
      <c r="M169" s="137"/>
      <c r="N169" s="137"/>
      <c r="O169" s="137"/>
      <c r="P169" s="139"/>
      <c r="Q169" s="139"/>
      <c r="R169" s="252"/>
      <c r="S169" s="138"/>
      <c r="T169" s="138"/>
      <c r="U169" s="138"/>
      <c r="V169" s="138"/>
      <c r="W169" s="138"/>
      <c r="X169" s="138"/>
      <c r="Y169" s="138"/>
      <c r="Z169" s="138"/>
      <c r="AA169" s="138"/>
    </row>
    <row r="170" spans="1:27" ht="31" x14ac:dyDescent="0.35">
      <c r="A170" s="146" t="s">
        <v>484</v>
      </c>
      <c r="B170" s="147" t="s">
        <v>477</v>
      </c>
      <c r="C170" s="129" t="s">
        <v>1557</v>
      </c>
      <c r="D170" s="127" t="s">
        <v>583</v>
      </c>
      <c r="P170" s="253" t="s">
        <v>12</v>
      </c>
      <c r="Q170" s="753"/>
    </row>
    <row r="171" spans="1:27" ht="31" x14ac:dyDescent="0.35">
      <c r="A171" s="146" t="s">
        <v>485</v>
      </c>
      <c r="B171" s="147" t="s">
        <v>478</v>
      </c>
      <c r="C171" s="129" t="s">
        <v>586</v>
      </c>
      <c r="D171" s="127" t="s">
        <v>583</v>
      </c>
      <c r="P171" s="253" t="s">
        <v>12</v>
      </c>
      <c r="Q171" s="753"/>
    </row>
    <row r="172" spans="1:27" ht="46.5" x14ac:dyDescent="0.35">
      <c r="A172" s="146" t="s">
        <v>486</v>
      </c>
      <c r="B172" s="147" t="s">
        <v>479</v>
      </c>
      <c r="C172" s="129" t="s">
        <v>1558</v>
      </c>
      <c r="D172" s="127" t="s">
        <v>583</v>
      </c>
      <c r="P172" s="253" t="s">
        <v>12</v>
      </c>
      <c r="Q172" s="753"/>
    </row>
    <row r="173" spans="1:27" ht="31" x14ac:dyDescent="0.35">
      <c r="A173" s="146" t="s">
        <v>487</v>
      </c>
      <c r="B173" s="147" t="s">
        <v>480</v>
      </c>
      <c r="C173" s="129" t="s">
        <v>1586</v>
      </c>
      <c r="D173" s="127" t="s">
        <v>583</v>
      </c>
      <c r="P173" s="253" t="s">
        <v>12</v>
      </c>
      <c r="Q173" s="753"/>
    </row>
    <row r="174" spans="1:27" ht="46.5" x14ac:dyDescent="0.35">
      <c r="A174" s="146" t="s">
        <v>488</v>
      </c>
      <c r="B174" s="147" t="s">
        <v>481</v>
      </c>
      <c r="C174" s="129" t="s">
        <v>587</v>
      </c>
      <c r="D174" s="127" t="s">
        <v>583</v>
      </c>
      <c r="P174" s="131" t="s">
        <v>2545</v>
      </c>
      <c r="Q174" s="753"/>
    </row>
    <row r="175" spans="1:27" s="304" customFormat="1" ht="31" x14ac:dyDescent="0.35">
      <c r="A175" s="337" t="s">
        <v>88</v>
      </c>
      <c r="B175" s="339" t="s">
        <v>483</v>
      </c>
      <c r="C175" s="331" t="s">
        <v>652</v>
      </c>
      <c r="D175" s="130" t="s">
        <v>583</v>
      </c>
      <c r="E175" s="130"/>
      <c r="F175" s="300"/>
      <c r="G175" s="300"/>
      <c r="H175" s="301"/>
      <c r="I175" s="301"/>
      <c r="J175" s="301"/>
      <c r="K175" s="302"/>
      <c r="L175" s="302"/>
      <c r="M175" s="302"/>
      <c r="N175" s="302"/>
      <c r="O175" s="302"/>
      <c r="P175" s="300" t="s">
        <v>2549</v>
      </c>
      <c r="Q175" s="753"/>
      <c r="R175" s="251"/>
      <c r="S175" s="303"/>
      <c r="T175" s="303"/>
      <c r="U175" s="303"/>
      <c r="V175" s="303"/>
      <c r="W175" s="303"/>
      <c r="X175" s="303"/>
      <c r="Y175" s="303"/>
      <c r="Z175" s="303"/>
      <c r="AA175" s="303"/>
    </row>
    <row r="176" spans="1:27" s="304" customFormat="1" ht="31" x14ac:dyDescent="0.35">
      <c r="A176" s="337" t="s">
        <v>474</v>
      </c>
      <c r="B176" s="147" t="s">
        <v>490</v>
      </c>
      <c r="C176" s="129" t="s">
        <v>2534</v>
      </c>
      <c r="D176" s="130" t="s">
        <v>404</v>
      </c>
      <c r="E176" s="130"/>
      <c r="F176" s="300"/>
      <c r="G176" s="300"/>
      <c r="H176" s="301"/>
      <c r="I176" s="301"/>
      <c r="J176" s="301"/>
      <c r="K176" s="302"/>
      <c r="L176" s="302"/>
      <c r="M176" s="302"/>
      <c r="N176" s="302"/>
      <c r="O176" s="302"/>
      <c r="P176" s="300" t="s">
        <v>2538</v>
      </c>
      <c r="Q176" s="753"/>
      <c r="R176" s="251"/>
      <c r="S176" s="303"/>
      <c r="T176" s="303"/>
      <c r="U176" s="303"/>
      <c r="V176" s="303"/>
      <c r="W176" s="303"/>
      <c r="X176" s="303"/>
      <c r="Y176" s="303"/>
      <c r="Z176" s="303"/>
      <c r="AA176" s="303"/>
    </row>
    <row r="177" spans="1:27" s="304" customFormat="1" ht="77.5" x14ac:dyDescent="0.35">
      <c r="A177" s="338" t="s">
        <v>956</v>
      </c>
      <c r="B177" s="307" t="s">
        <v>1418</v>
      </c>
      <c r="C177" s="734" t="s">
        <v>2535</v>
      </c>
      <c r="D177" s="130"/>
      <c r="E177" s="130"/>
      <c r="F177" s="300"/>
      <c r="G177" s="300"/>
      <c r="H177" s="301"/>
      <c r="I177" s="301"/>
      <c r="J177" s="301"/>
      <c r="K177" s="302"/>
      <c r="L177" s="302"/>
      <c r="M177" s="302"/>
      <c r="N177" s="302"/>
      <c r="O177" s="302"/>
      <c r="P177" s="301" t="s">
        <v>12</v>
      </c>
      <c r="Q177" s="753"/>
      <c r="R177" s="251"/>
      <c r="S177" s="303"/>
      <c r="T177" s="303"/>
      <c r="U177" s="303"/>
      <c r="V177" s="303"/>
      <c r="W177" s="303"/>
      <c r="X177" s="303"/>
      <c r="Y177" s="303"/>
      <c r="Z177" s="303"/>
      <c r="AA177" s="303"/>
    </row>
    <row r="178" spans="1:27" s="304" customFormat="1" ht="77.5" x14ac:dyDescent="0.35">
      <c r="A178" s="338" t="s">
        <v>960</v>
      </c>
      <c r="B178" s="307" t="s">
        <v>1419</v>
      </c>
      <c r="C178" s="208" t="s">
        <v>2536</v>
      </c>
      <c r="D178" s="130"/>
      <c r="E178" s="130"/>
      <c r="F178" s="300"/>
      <c r="G178" s="300"/>
      <c r="H178" s="301"/>
      <c r="I178" s="301"/>
      <c r="J178" s="301"/>
      <c r="K178" s="302"/>
      <c r="L178" s="302"/>
      <c r="M178" s="302"/>
      <c r="N178" s="302"/>
      <c r="O178" s="302"/>
      <c r="P178" s="300" t="s">
        <v>2297</v>
      </c>
      <c r="Q178" s="753"/>
      <c r="R178" s="251"/>
      <c r="S178" s="303"/>
      <c r="T178" s="303"/>
      <c r="U178" s="303"/>
      <c r="V178" s="303"/>
      <c r="W178" s="303"/>
      <c r="X178" s="303"/>
      <c r="Y178" s="303"/>
      <c r="Z178" s="303"/>
      <c r="AA178" s="303"/>
    </row>
    <row r="179" spans="1:27" s="304" customFormat="1" ht="62" x14ac:dyDescent="0.35">
      <c r="A179" s="338" t="s">
        <v>957</v>
      </c>
      <c r="B179" s="307" t="s">
        <v>1420</v>
      </c>
      <c r="C179" s="206" t="s">
        <v>1585</v>
      </c>
      <c r="D179" s="130"/>
      <c r="E179" s="130"/>
      <c r="F179" s="300"/>
      <c r="G179" s="300"/>
      <c r="H179" s="301"/>
      <c r="I179" s="301"/>
      <c r="J179" s="301"/>
      <c r="K179" s="302"/>
      <c r="L179" s="302"/>
      <c r="M179" s="302"/>
      <c r="N179" s="302"/>
      <c r="O179" s="302"/>
      <c r="P179" s="301" t="s">
        <v>1422</v>
      </c>
      <c r="Q179" s="753"/>
      <c r="R179" s="251"/>
      <c r="S179" s="303"/>
      <c r="T179" s="303"/>
      <c r="U179" s="303"/>
      <c r="V179" s="303"/>
      <c r="W179" s="303"/>
      <c r="X179" s="303"/>
      <c r="Y179" s="303"/>
      <c r="Z179" s="303"/>
      <c r="AA179" s="303"/>
    </row>
    <row r="180" spans="1:27" s="304" customFormat="1" ht="62" x14ac:dyDescent="0.35">
      <c r="A180" s="148" t="s">
        <v>1743</v>
      </c>
      <c r="B180" s="147" t="s">
        <v>1423</v>
      </c>
      <c r="C180" s="129" t="s">
        <v>2537</v>
      </c>
      <c r="D180" s="130"/>
      <c r="E180" s="130"/>
      <c r="F180" s="300"/>
      <c r="G180" s="300"/>
      <c r="H180" s="301"/>
      <c r="I180" s="301"/>
      <c r="J180" s="301"/>
      <c r="K180" s="302"/>
      <c r="L180" s="302"/>
      <c r="M180" s="302"/>
      <c r="N180" s="302"/>
      <c r="O180" s="302"/>
      <c r="P180" s="301" t="s">
        <v>12</v>
      </c>
      <c r="Q180" s="753"/>
      <c r="R180" s="251"/>
      <c r="S180" s="303"/>
      <c r="T180" s="303"/>
      <c r="U180" s="303"/>
      <c r="V180" s="303"/>
      <c r="W180" s="303"/>
      <c r="X180" s="303"/>
      <c r="Y180" s="303"/>
      <c r="Z180" s="303"/>
      <c r="AA180" s="303"/>
    </row>
    <row r="181" spans="1:27" s="304" customFormat="1" ht="43.5" x14ac:dyDescent="0.35">
      <c r="A181" s="409"/>
      <c r="B181" s="271" t="s">
        <v>2076</v>
      </c>
      <c r="C181" s="384" t="s">
        <v>2085</v>
      </c>
      <c r="D181" s="130"/>
      <c r="E181" s="130"/>
      <c r="F181" s="300"/>
      <c r="G181" s="300"/>
      <c r="H181" s="301"/>
      <c r="I181" s="301"/>
      <c r="J181" s="301"/>
      <c r="K181" s="302"/>
      <c r="L181" s="302"/>
      <c r="M181" s="302"/>
      <c r="N181" s="302"/>
      <c r="O181" s="302"/>
      <c r="P181" s="301" t="s">
        <v>12</v>
      </c>
      <c r="Q181" s="753"/>
      <c r="R181" s="251"/>
      <c r="S181" s="303"/>
      <c r="T181" s="303"/>
      <c r="U181" s="303"/>
      <c r="V181" s="303"/>
      <c r="W181" s="303"/>
      <c r="X181" s="303"/>
      <c r="Y181" s="303"/>
      <c r="Z181" s="303"/>
      <c r="AA181" s="303"/>
    </row>
    <row r="182" spans="1:27" s="304" customFormat="1" ht="29" x14ac:dyDescent="0.35">
      <c r="A182" s="337"/>
      <c r="B182" s="271" t="s">
        <v>2077</v>
      </c>
      <c r="C182" s="384" t="s">
        <v>2086</v>
      </c>
      <c r="D182" s="130"/>
      <c r="E182" s="130"/>
      <c r="F182" s="300"/>
      <c r="G182" s="300"/>
      <c r="H182" s="301"/>
      <c r="I182" s="301"/>
      <c r="J182" s="301"/>
      <c r="K182" s="302"/>
      <c r="L182" s="302"/>
      <c r="M182" s="302"/>
      <c r="N182" s="302"/>
      <c r="O182" s="302"/>
      <c r="P182" s="301" t="s">
        <v>2274</v>
      </c>
      <c r="Q182" s="753"/>
      <c r="R182" s="251"/>
      <c r="S182" s="303"/>
      <c r="T182" s="303"/>
      <c r="U182" s="303"/>
      <c r="V182" s="303"/>
      <c r="W182" s="303"/>
      <c r="X182" s="303"/>
      <c r="Y182" s="303"/>
      <c r="Z182" s="303"/>
      <c r="AA182" s="303"/>
    </row>
    <row r="183" spans="1:27" s="313" customFormat="1" x14ac:dyDescent="0.35">
      <c r="A183" s="225"/>
      <c r="B183" s="226"/>
      <c r="C183" s="246" t="s">
        <v>894</v>
      </c>
      <c r="D183" s="226"/>
      <c r="E183" s="309"/>
      <c r="F183" s="309"/>
      <c r="G183" s="309"/>
      <c r="H183" s="310"/>
      <c r="I183" s="310"/>
      <c r="J183" s="310"/>
      <c r="K183" s="311"/>
      <c r="L183" s="311"/>
      <c r="M183" s="311"/>
      <c r="N183" s="311"/>
      <c r="O183" s="311"/>
      <c r="P183" s="310"/>
      <c r="Q183" s="310"/>
      <c r="R183" s="227"/>
      <c r="S183" s="312"/>
      <c r="T183" s="312"/>
      <c r="U183" s="312"/>
      <c r="V183" s="312"/>
      <c r="W183" s="312"/>
      <c r="X183" s="312"/>
      <c r="Y183" s="312"/>
      <c r="Z183" s="312"/>
      <c r="AA183" s="312"/>
    </row>
    <row r="184" spans="1:27" ht="46.5" x14ac:dyDescent="0.35">
      <c r="A184" s="146" t="s">
        <v>718</v>
      </c>
      <c r="B184" s="148" t="s">
        <v>719</v>
      </c>
      <c r="C184" s="128" t="s">
        <v>1559</v>
      </c>
      <c r="D184" s="127" t="s">
        <v>576</v>
      </c>
      <c r="N184" s="253" t="s">
        <v>12</v>
      </c>
      <c r="O184" s="253"/>
      <c r="P184" s="253"/>
      <c r="Q184" s="746"/>
    </row>
    <row r="185" spans="1:27" ht="31" x14ac:dyDescent="0.35">
      <c r="A185" s="146" t="s">
        <v>720</v>
      </c>
      <c r="B185" s="148" t="s">
        <v>721</v>
      </c>
      <c r="C185" s="128" t="s">
        <v>1560</v>
      </c>
      <c r="D185" s="127" t="s">
        <v>576</v>
      </c>
      <c r="N185" s="253" t="s">
        <v>12</v>
      </c>
      <c r="O185" s="253"/>
      <c r="P185" s="253"/>
      <c r="Q185" s="746"/>
    </row>
    <row r="186" spans="1:27" ht="108.5" hidden="1" x14ac:dyDescent="0.35">
      <c r="A186" s="760" t="s">
        <v>722</v>
      </c>
      <c r="B186" s="761" t="s">
        <v>723</v>
      </c>
      <c r="C186" s="762" t="s">
        <v>731</v>
      </c>
      <c r="D186" s="746" t="s">
        <v>576</v>
      </c>
      <c r="E186" s="751"/>
      <c r="F186" s="751"/>
      <c r="G186" s="751"/>
      <c r="H186" s="748"/>
      <c r="I186" s="748"/>
      <c r="J186" s="748"/>
      <c r="K186" s="757"/>
      <c r="L186" s="757"/>
      <c r="M186" s="757"/>
      <c r="N186" s="751"/>
      <c r="O186" s="748"/>
      <c r="P186" s="748"/>
      <c r="Q186" s="753"/>
    </row>
    <row r="187" spans="1:27" ht="62" x14ac:dyDescent="0.35">
      <c r="A187" s="146" t="s">
        <v>724</v>
      </c>
      <c r="B187" s="147" t="s">
        <v>725</v>
      </c>
      <c r="C187" s="228" t="s">
        <v>1561</v>
      </c>
      <c r="D187" s="148" t="s">
        <v>576</v>
      </c>
      <c r="N187" s="253" t="s">
        <v>12</v>
      </c>
      <c r="O187" s="253"/>
      <c r="P187" s="253"/>
      <c r="Q187" s="746"/>
    </row>
    <row r="188" spans="1:27" ht="46.5" hidden="1" x14ac:dyDescent="0.35">
      <c r="A188" s="760" t="s">
        <v>726</v>
      </c>
      <c r="B188" s="761" t="s">
        <v>727</v>
      </c>
      <c r="C188" s="762" t="s">
        <v>1562</v>
      </c>
      <c r="D188" s="746" t="s">
        <v>576</v>
      </c>
      <c r="E188" s="751"/>
      <c r="F188" s="751"/>
      <c r="G188" s="751"/>
      <c r="H188" s="748"/>
      <c r="I188" s="748"/>
      <c r="J188" s="748"/>
      <c r="K188" s="757"/>
      <c r="L188" s="757"/>
      <c r="M188" s="757"/>
      <c r="N188" s="751" t="s">
        <v>2294</v>
      </c>
      <c r="O188" s="748"/>
      <c r="P188" s="748"/>
      <c r="Q188" s="746"/>
    </row>
    <row r="189" spans="1:27" ht="77.5" hidden="1" x14ac:dyDescent="0.35">
      <c r="A189" s="760" t="s">
        <v>728</v>
      </c>
      <c r="B189" s="761" t="s">
        <v>729</v>
      </c>
      <c r="C189" s="762" t="s">
        <v>1563</v>
      </c>
      <c r="D189" s="746" t="s">
        <v>576</v>
      </c>
      <c r="E189" s="751"/>
      <c r="F189" s="751"/>
      <c r="G189" s="751"/>
      <c r="H189" s="748"/>
      <c r="I189" s="748"/>
      <c r="J189" s="748"/>
      <c r="K189" s="757"/>
      <c r="L189" s="757"/>
      <c r="M189" s="757"/>
      <c r="N189" s="751" t="s">
        <v>2294</v>
      </c>
      <c r="O189" s="748"/>
      <c r="P189" s="748"/>
      <c r="Q189" s="746"/>
    </row>
    <row r="190" spans="1:27" s="304" customFormat="1" ht="77.5" x14ac:dyDescent="0.35">
      <c r="A190" s="337" t="s">
        <v>1499</v>
      </c>
      <c r="B190" s="339" t="s">
        <v>921</v>
      </c>
      <c r="C190" s="340" t="s">
        <v>924</v>
      </c>
      <c r="D190" s="334" t="s">
        <v>576</v>
      </c>
      <c r="E190" s="300"/>
      <c r="F190" s="300"/>
      <c r="G190" s="300"/>
      <c r="H190" s="301"/>
      <c r="I190" s="301"/>
      <c r="J190" s="301"/>
      <c r="K190" s="302"/>
      <c r="L190" s="302"/>
      <c r="M190" s="302"/>
      <c r="N190" s="301" t="s">
        <v>12</v>
      </c>
      <c r="O190" s="301"/>
      <c r="P190" s="301"/>
      <c r="Q190" s="753"/>
      <c r="R190" s="251"/>
      <c r="S190" s="303"/>
      <c r="T190" s="303"/>
      <c r="U190" s="303"/>
      <c r="V190" s="303"/>
      <c r="W190" s="303"/>
      <c r="X190" s="303"/>
      <c r="Y190" s="303"/>
      <c r="Z190" s="303"/>
      <c r="AA190" s="303"/>
    </row>
    <row r="191" spans="1:27" ht="139.5" x14ac:dyDescent="0.35">
      <c r="A191" s="146" t="s">
        <v>922</v>
      </c>
      <c r="B191" s="147" t="s">
        <v>88</v>
      </c>
      <c r="C191" s="228" t="s">
        <v>1564</v>
      </c>
      <c r="D191" s="148" t="s">
        <v>576</v>
      </c>
      <c r="N191" s="253" t="s">
        <v>12</v>
      </c>
      <c r="O191" s="253"/>
      <c r="P191" s="253"/>
      <c r="Q191" s="746"/>
    </row>
    <row r="192" spans="1:27" ht="101.5" x14ac:dyDescent="0.35">
      <c r="A192" s="270" t="s">
        <v>1386</v>
      </c>
      <c r="B192" s="271" t="s">
        <v>1384</v>
      </c>
      <c r="C192" s="406" t="s">
        <v>2116</v>
      </c>
      <c r="D192" s="148" t="s">
        <v>576</v>
      </c>
      <c r="N192" s="131" t="s">
        <v>2551</v>
      </c>
      <c r="O192" s="253"/>
      <c r="P192" s="253"/>
      <c r="Q192" s="746"/>
    </row>
    <row r="193" spans="1:27" ht="159.5" x14ac:dyDescent="0.35">
      <c r="A193" s="270" t="s">
        <v>1387</v>
      </c>
      <c r="B193" s="243" t="s">
        <v>1385</v>
      </c>
      <c r="C193" s="406" t="s">
        <v>2117</v>
      </c>
      <c r="D193" s="148" t="s">
        <v>576</v>
      </c>
      <c r="N193" s="253" t="s">
        <v>12</v>
      </c>
      <c r="O193" s="253"/>
      <c r="P193" s="253"/>
      <c r="Q193" s="746"/>
    </row>
    <row r="194" spans="1:27" ht="110.25" customHeight="1" x14ac:dyDescent="0.35">
      <c r="A194" s="270" t="s">
        <v>1490</v>
      </c>
      <c r="B194" s="243" t="s">
        <v>1491</v>
      </c>
      <c r="C194" s="406" t="s">
        <v>2107</v>
      </c>
      <c r="D194" s="148" t="s">
        <v>576</v>
      </c>
      <c r="N194" s="253" t="s">
        <v>12</v>
      </c>
      <c r="O194" s="253"/>
      <c r="P194" s="253"/>
      <c r="Q194" s="746"/>
    </row>
    <row r="195" spans="1:27" ht="84.75" customHeight="1" x14ac:dyDescent="0.35">
      <c r="A195" s="407" t="s">
        <v>1494</v>
      </c>
      <c r="B195" s="243" t="s">
        <v>1501</v>
      </c>
      <c r="C195" s="384" t="s">
        <v>2108</v>
      </c>
      <c r="D195" s="148" t="s">
        <v>576</v>
      </c>
      <c r="N195" s="253" t="s">
        <v>12</v>
      </c>
      <c r="O195" s="253"/>
      <c r="P195" s="253"/>
      <c r="Q195" s="746"/>
    </row>
    <row r="196" spans="1:27" ht="147" customHeight="1" x14ac:dyDescent="0.35">
      <c r="A196" s="408" t="s">
        <v>1981</v>
      </c>
      <c r="B196" s="271" t="s">
        <v>1988</v>
      </c>
      <c r="C196" s="406" t="s">
        <v>2109</v>
      </c>
      <c r="D196" s="148" t="s">
        <v>576</v>
      </c>
      <c r="N196" s="253" t="s">
        <v>12</v>
      </c>
      <c r="O196" s="253"/>
      <c r="P196" s="253"/>
      <c r="Q196" s="746"/>
    </row>
    <row r="197" spans="1:27" ht="58" x14ac:dyDescent="0.35">
      <c r="A197" s="270" t="s">
        <v>88</v>
      </c>
      <c r="B197" s="271"/>
      <c r="C197" s="384" t="s">
        <v>2114</v>
      </c>
      <c r="D197" s="148" t="s">
        <v>576</v>
      </c>
      <c r="N197" s="300" t="s">
        <v>2295</v>
      </c>
      <c r="O197" s="253"/>
      <c r="P197" s="253"/>
      <c r="Q197" s="746"/>
    </row>
    <row r="198" spans="1:27" ht="31" x14ac:dyDescent="0.35">
      <c r="A198" s="270" t="s">
        <v>88</v>
      </c>
      <c r="B198" s="271"/>
      <c r="C198" s="406" t="s">
        <v>2115</v>
      </c>
      <c r="D198" s="148" t="s">
        <v>895</v>
      </c>
      <c r="N198" s="300" t="s">
        <v>2295</v>
      </c>
      <c r="O198" s="253"/>
      <c r="P198" s="253"/>
      <c r="Q198" s="746"/>
    </row>
    <row r="199" spans="1:27" ht="86.25" customHeight="1" x14ac:dyDescent="0.35">
      <c r="A199" s="270" t="s">
        <v>1502</v>
      </c>
      <c r="B199" s="271"/>
      <c r="C199" s="406" t="s">
        <v>2110</v>
      </c>
      <c r="D199" s="148" t="s">
        <v>576</v>
      </c>
      <c r="N199" s="253" t="s">
        <v>12</v>
      </c>
      <c r="O199" s="253"/>
      <c r="P199" s="253"/>
      <c r="Q199" s="746"/>
    </row>
    <row r="200" spans="1:27" ht="87" x14ac:dyDescent="0.35">
      <c r="A200" s="270" t="s">
        <v>1508</v>
      </c>
      <c r="B200" s="271"/>
      <c r="C200" s="406" t="s">
        <v>2111</v>
      </c>
      <c r="D200" s="148" t="s">
        <v>576</v>
      </c>
      <c r="N200" s="253" t="s">
        <v>12</v>
      </c>
      <c r="O200" s="253"/>
      <c r="P200" s="253"/>
      <c r="Q200" s="746"/>
    </row>
    <row r="201" spans="1:27" s="304" customFormat="1" ht="87" x14ac:dyDescent="0.35">
      <c r="A201" s="409" t="s">
        <v>88</v>
      </c>
      <c r="B201" s="410"/>
      <c r="C201" s="411" t="s">
        <v>2112</v>
      </c>
      <c r="D201" s="334" t="s">
        <v>576</v>
      </c>
      <c r="E201" s="300"/>
      <c r="F201" s="300"/>
      <c r="G201" s="300"/>
      <c r="H201" s="301"/>
      <c r="I201" s="301"/>
      <c r="J201" s="301"/>
      <c r="K201" s="302"/>
      <c r="L201" s="302"/>
      <c r="M201" s="302"/>
      <c r="N201" s="301" t="s">
        <v>12</v>
      </c>
      <c r="O201" s="301"/>
      <c r="P201" s="301"/>
      <c r="Q201" s="753"/>
      <c r="R201" s="251"/>
      <c r="S201" s="303"/>
      <c r="T201" s="303"/>
      <c r="U201" s="303"/>
      <c r="V201" s="303"/>
      <c r="W201" s="303"/>
      <c r="X201" s="303"/>
      <c r="Y201" s="303"/>
      <c r="Z201" s="303"/>
      <c r="AA201" s="303"/>
    </row>
    <row r="202" spans="1:27" s="304" customFormat="1" ht="31" x14ac:dyDescent="0.35">
      <c r="A202" s="270" t="s">
        <v>2287</v>
      </c>
      <c r="B202" s="271"/>
      <c r="C202" s="384" t="s">
        <v>1989</v>
      </c>
      <c r="D202" s="334" t="s">
        <v>583</v>
      </c>
      <c r="E202" s="300"/>
      <c r="F202" s="300"/>
      <c r="G202" s="300"/>
      <c r="H202" s="301"/>
      <c r="I202" s="301"/>
      <c r="J202" s="301"/>
      <c r="K202" s="302"/>
      <c r="L202" s="302"/>
      <c r="M202" s="302"/>
      <c r="N202" s="301" t="s">
        <v>12</v>
      </c>
      <c r="O202" s="301"/>
      <c r="P202" s="301"/>
      <c r="Q202" s="753"/>
      <c r="R202" s="251"/>
      <c r="S202" s="303"/>
      <c r="T202" s="303"/>
      <c r="U202" s="303"/>
      <c r="V202" s="303"/>
      <c r="W202" s="303"/>
      <c r="X202" s="303"/>
      <c r="Y202" s="303"/>
      <c r="Z202" s="303"/>
      <c r="AA202" s="303"/>
    </row>
    <row r="203" spans="1:27" s="304" customFormat="1" ht="93" x14ac:dyDescent="0.35">
      <c r="A203" s="760" t="s">
        <v>2474</v>
      </c>
      <c r="B203" s="783"/>
      <c r="C203" s="784" t="s">
        <v>2554</v>
      </c>
      <c r="D203" s="785" t="s">
        <v>583</v>
      </c>
      <c r="E203" s="786"/>
      <c r="F203" s="786"/>
      <c r="G203" s="786"/>
      <c r="H203" s="787"/>
      <c r="I203" s="787"/>
      <c r="J203" s="787"/>
      <c r="K203" s="787"/>
      <c r="L203" s="787"/>
      <c r="M203" s="787"/>
      <c r="N203" s="748" t="s">
        <v>12</v>
      </c>
      <c r="O203" s="787"/>
      <c r="P203" s="787"/>
      <c r="Q203" s="753"/>
      <c r="R203" s="251"/>
      <c r="S203" s="303"/>
      <c r="T203" s="303"/>
      <c r="U203" s="303"/>
      <c r="V203" s="303"/>
      <c r="W203" s="303"/>
      <c r="X203" s="303"/>
      <c r="Y203" s="303"/>
      <c r="Z203" s="303"/>
      <c r="AA203" s="303"/>
    </row>
    <row r="204" spans="1:27" s="315" customFormat="1" x14ac:dyDescent="0.35">
      <c r="A204" s="124"/>
      <c r="B204" s="123"/>
      <c r="C204" s="122" t="s">
        <v>741</v>
      </c>
      <c r="D204" s="317"/>
      <c r="E204" s="125"/>
      <c r="F204" s="319"/>
      <c r="G204" s="319"/>
      <c r="H204" s="137"/>
      <c r="I204" s="137"/>
      <c r="J204" s="137"/>
      <c r="K204" s="137"/>
      <c r="L204" s="137"/>
      <c r="M204" s="137"/>
      <c r="N204" s="137"/>
      <c r="O204" s="137"/>
      <c r="P204" s="137"/>
      <c r="Q204" s="137"/>
      <c r="R204" s="133"/>
      <c r="S204" s="314"/>
      <c r="T204" s="314"/>
      <c r="U204" s="314"/>
      <c r="V204" s="314"/>
      <c r="W204" s="314"/>
      <c r="X204" s="314"/>
      <c r="Y204" s="314"/>
      <c r="Z204" s="314"/>
      <c r="AA204" s="314"/>
    </row>
    <row r="205" spans="1:27" ht="93" x14ac:dyDescent="0.35">
      <c r="A205" s="205" t="s">
        <v>735</v>
      </c>
      <c r="B205" s="205" t="s">
        <v>88</v>
      </c>
      <c r="C205" s="206" t="s">
        <v>1565</v>
      </c>
      <c r="D205" s="205" t="s">
        <v>576</v>
      </c>
      <c r="F205" s="320"/>
      <c r="G205" s="320"/>
      <c r="H205" s="138"/>
      <c r="I205" s="138"/>
      <c r="J205" s="138"/>
      <c r="O205" s="131" t="s">
        <v>2295</v>
      </c>
      <c r="Q205" s="752"/>
      <c r="S205" s="298"/>
      <c r="T205" s="298"/>
      <c r="U205" s="298"/>
      <c r="V205" s="298"/>
      <c r="W205" s="298"/>
      <c r="X205" s="298"/>
      <c r="Y205" s="298"/>
      <c r="Z205" s="298"/>
      <c r="AA205" s="298"/>
    </row>
    <row r="206" spans="1:27" ht="124" x14ac:dyDescent="0.35">
      <c r="A206" s="205" t="s">
        <v>736</v>
      </c>
      <c r="B206" s="205" t="s">
        <v>88</v>
      </c>
      <c r="C206" s="206" t="s">
        <v>1566</v>
      </c>
      <c r="D206" s="205" t="s">
        <v>576</v>
      </c>
      <c r="F206" s="320"/>
      <c r="G206" s="320"/>
      <c r="H206" s="138"/>
      <c r="I206" s="138"/>
      <c r="J206" s="138"/>
      <c r="O206" s="131" t="s">
        <v>2295</v>
      </c>
      <c r="Q206" s="752"/>
      <c r="S206" s="298"/>
      <c r="T206" s="298"/>
      <c r="U206" s="298"/>
      <c r="V206" s="298"/>
      <c r="W206" s="298"/>
      <c r="X206" s="298"/>
      <c r="Y206" s="298"/>
      <c r="Z206" s="298"/>
      <c r="AA206" s="298"/>
    </row>
    <row r="207" spans="1:27" ht="93" x14ac:dyDescent="0.35">
      <c r="A207" s="205" t="s">
        <v>737</v>
      </c>
      <c r="B207" s="205" t="s">
        <v>88</v>
      </c>
      <c r="C207" s="206" t="s">
        <v>1567</v>
      </c>
      <c r="D207" s="205" t="s">
        <v>576</v>
      </c>
      <c r="F207" s="320"/>
      <c r="G207" s="320"/>
      <c r="H207" s="138"/>
      <c r="I207" s="138"/>
      <c r="J207" s="138"/>
      <c r="O207" s="131" t="s">
        <v>2295</v>
      </c>
      <c r="Q207" s="752"/>
      <c r="S207" s="298"/>
      <c r="T207" s="298"/>
      <c r="U207" s="298"/>
      <c r="V207" s="298"/>
      <c r="W207" s="298"/>
      <c r="X207" s="298"/>
      <c r="Y207" s="298"/>
      <c r="Z207" s="298"/>
      <c r="AA207" s="298"/>
    </row>
    <row r="208" spans="1:27" ht="93" x14ac:dyDescent="0.35">
      <c r="A208" s="205" t="s">
        <v>933</v>
      </c>
      <c r="B208" s="205"/>
      <c r="C208" s="316" t="s">
        <v>1568</v>
      </c>
      <c r="D208" s="205" t="s">
        <v>576</v>
      </c>
      <c r="F208" s="320"/>
      <c r="G208" s="320"/>
      <c r="H208" s="138"/>
      <c r="I208" s="138"/>
      <c r="J208" s="138"/>
      <c r="O208" s="300" t="s">
        <v>2542</v>
      </c>
      <c r="Q208" s="752"/>
      <c r="S208" s="298"/>
      <c r="T208" s="298"/>
      <c r="U208" s="298"/>
      <c r="V208" s="298"/>
      <c r="W208" s="298"/>
      <c r="X208" s="298"/>
      <c r="Y208" s="298"/>
      <c r="Z208" s="298"/>
      <c r="AA208" s="298"/>
    </row>
    <row r="209" spans="1:27" ht="63.75" customHeight="1" x14ac:dyDescent="0.35">
      <c r="A209" s="205" t="s">
        <v>934</v>
      </c>
      <c r="B209" s="205"/>
      <c r="C209" s="316" t="s">
        <v>1430</v>
      </c>
      <c r="D209" s="205" t="s">
        <v>576</v>
      </c>
      <c r="F209" s="320"/>
      <c r="G209" s="320"/>
      <c r="H209" s="138"/>
      <c r="I209" s="138"/>
      <c r="J209" s="138"/>
      <c r="O209" s="301" t="s">
        <v>12</v>
      </c>
      <c r="Q209" s="752"/>
      <c r="S209" s="298"/>
      <c r="T209" s="298"/>
      <c r="U209" s="298"/>
      <c r="V209" s="298"/>
      <c r="W209" s="298"/>
      <c r="X209" s="298"/>
      <c r="Y209" s="298"/>
      <c r="Z209" s="298"/>
      <c r="AA209" s="298"/>
    </row>
    <row r="210" spans="1:27" ht="46.5" x14ac:dyDescent="0.35">
      <c r="A210" s="205" t="s">
        <v>935</v>
      </c>
      <c r="B210" s="205"/>
      <c r="C210" s="316" t="s">
        <v>1431</v>
      </c>
      <c r="D210" s="205" t="s">
        <v>576</v>
      </c>
      <c r="F210" s="320"/>
      <c r="G210" s="320"/>
      <c r="H210" s="138"/>
      <c r="I210" s="138"/>
      <c r="J210" s="138"/>
      <c r="O210" s="300" t="s">
        <v>2542</v>
      </c>
      <c r="Q210" s="752"/>
      <c r="S210" s="298"/>
      <c r="T210" s="298"/>
      <c r="U210" s="298"/>
      <c r="V210" s="298"/>
      <c r="W210" s="298"/>
      <c r="X210" s="298"/>
      <c r="Y210" s="298"/>
      <c r="Z210" s="298"/>
      <c r="AA210" s="298"/>
    </row>
    <row r="211" spans="1:27" ht="93" x14ac:dyDescent="0.35">
      <c r="A211" s="205" t="s">
        <v>936</v>
      </c>
      <c r="B211" s="205"/>
      <c r="C211" s="316" t="s">
        <v>1569</v>
      </c>
      <c r="D211" s="205" t="s">
        <v>576</v>
      </c>
      <c r="F211" s="320"/>
      <c r="G211" s="320"/>
      <c r="H211" s="138"/>
      <c r="I211" s="138"/>
      <c r="J211" s="138"/>
      <c r="O211" s="300" t="s">
        <v>2542</v>
      </c>
      <c r="Q211" s="752"/>
      <c r="S211" s="298"/>
      <c r="T211" s="298"/>
      <c r="U211" s="298"/>
      <c r="V211" s="298"/>
      <c r="W211" s="298"/>
      <c r="X211" s="298"/>
      <c r="Y211" s="298"/>
      <c r="Z211" s="298"/>
      <c r="AA211" s="298"/>
    </row>
    <row r="212" spans="1:27" ht="77.5" x14ac:dyDescent="0.35">
      <c r="A212" s="205" t="s">
        <v>937</v>
      </c>
      <c r="B212" s="205"/>
      <c r="C212" s="316" t="s">
        <v>1432</v>
      </c>
      <c r="D212" s="205" t="s">
        <v>576</v>
      </c>
      <c r="F212" s="320"/>
      <c r="G212" s="320"/>
      <c r="H212" s="138"/>
      <c r="I212" s="138"/>
      <c r="J212" s="138"/>
      <c r="O212" s="300" t="s">
        <v>2542</v>
      </c>
      <c r="Q212" s="752"/>
      <c r="S212" s="298"/>
      <c r="T212" s="298"/>
      <c r="U212" s="298"/>
      <c r="V212" s="298"/>
      <c r="W212" s="298"/>
      <c r="X212" s="298"/>
      <c r="Y212" s="298"/>
      <c r="Z212" s="298"/>
      <c r="AA212" s="298"/>
    </row>
    <row r="213" spans="1:27" ht="203" x14ac:dyDescent="0.35">
      <c r="A213" s="205" t="s">
        <v>88</v>
      </c>
      <c r="B213" s="205" t="s">
        <v>88</v>
      </c>
      <c r="C213" s="384" t="s">
        <v>2087</v>
      </c>
      <c r="D213" s="205" t="s">
        <v>399</v>
      </c>
      <c r="F213" s="320"/>
      <c r="G213" s="320"/>
      <c r="H213" s="138"/>
      <c r="I213" s="138"/>
      <c r="J213" s="138"/>
      <c r="O213" s="253" t="s">
        <v>12</v>
      </c>
      <c r="Q213" s="752"/>
      <c r="S213" s="298"/>
      <c r="T213" s="298"/>
      <c r="U213" s="298"/>
      <c r="V213" s="298"/>
      <c r="W213" s="298"/>
      <c r="X213" s="298"/>
      <c r="Y213" s="298"/>
      <c r="Z213" s="298"/>
      <c r="AA213" s="298"/>
    </row>
    <row r="214" spans="1:27" ht="26" x14ac:dyDescent="0.35">
      <c r="A214" s="231" t="s">
        <v>2198</v>
      </c>
      <c r="B214" s="100"/>
      <c r="C214" s="106" t="s">
        <v>2202</v>
      </c>
      <c r="D214" s="205" t="s">
        <v>399</v>
      </c>
      <c r="F214" s="320"/>
      <c r="G214" s="320"/>
      <c r="H214" s="138"/>
      <c r="I214" s="138"/>
      <c r="J214" s="138"/>
      <c r="O214" s="253" t="s">
        <v>12</v>
      </c>
      <c r="Q214" s="752"/>
      <c r="S214" s="298"/>
      <c r="T214" s="298"/>
      <c r="U214" s="298"/>
      <c r="V214" s="298"/>
      <c r="W214" s="298"/>
      <c r="X214" s="298"/>
      <c r="Y214" s="298"/>
      <c r="Z214" s="298"/>
      <c r="AA214" s="298"/>
    </row>
    <row r="215" spans="1:27" x14ac:dyDescent="0.35">
      <c r="A215" s="231" t="s">
        <v>2199</v>
      </c>
      <c r="B215" s="100"/>
      <c r="C215" s="106" t="s">
        <v>2210</v>
      </c>
      <c r="D215" s="205" t="s">
        <v>399</v>
      </c>
      <c r="F215" s="320"/>
      <c r="G215" s="320"/>
      <c r="H215" s="138"/>
      <c r="I215" s="138"/>
      <c r="J215" s="138"/>
      <c r="O215" s="253" t="s">
        <v>12</v>
      </c>
      <c r="Q215" s="752"/>
      <c r="S215" s="298"/>
      <c r="T215" s="298"/>
      <c r="U215" s="298"/>
      <c r="V215" s="298"/>
      <c r="W215" s="298"/>
      <c r="X215" s="298"/>
      <c r="Y215" s="298"/>
      <c r="Z215" s="298"/>
      <c r="AA215" s="298"/>
    </row>
    <row r="216" spans="1:27" x14ac:dyDescent="0.35">
      <c r="A216" s="231" t="s">
        <v>2200</v>
      </c>
      <c r="B216" s="100"/>
      <c r="C216" s="106" t="s">
        <v>2209</v>
      </c>
      <c r="D216" s="205" t="s">
        <v>399</v>
      </c>
      <c r="F216" s="320"/>
      <c r="G216" s="320"/>
      <c r="H216" s="138"/>
      <c r="I216" s="138"/>
      <c r="J216" s="138"/>
      <c r="O216" s="253" t="s">
        <v>12</v>
      </c>
      <c r="Q216" s="752"/>
      <c r="S216" s="298"/>
      <c r="T216" s="298"/>
      <c r="U216" s="298"/>
      <c r="V216" s="298"/>
      <c r="W216" s="298"/>
      <c r="X216" s="298"/>
      <c r="Y216" s="298"/>
      <c r="Z216" s="298"/>
      <c r="AA216" s="298"/>
    </row>
    <row r="217" spans="1:27" ht="39" x14ac:dyDescent="0.35">
      <c r="A217" s="231" t="s">
        <v>2201</v>
      </c>
      <c r="B217" s="100"/>
      <c r="C217" s="106" t="s">
        <v>2213</v>
      </c>
      <c r="D217" s="205" t="s">
        <v>399</v>
      </c>
      <c r="F217" s="320"/>
      <c r="G217" s="320"/>
      <c r="H217" s="138"/>
      <c r="I217" s="138"/>
      <c r="J217" s="138"/>
      <c r="O217" s="253" t="s">
        <v>12</v>
      </c>
      <c r="Q217" s="752"/>
      <c r="S217" s="298"/>
      <c r="T217" s="298"/>
      <c r="U217" s="298"/>
      <c r="V217" s="298"/>
      <c r="W217" s="298"/>
      <c r="X217" s="298"/>
      <c r="Y217" s="298"/>
      <c r="Z217" s="298"/>
      <c r="AA217" s="298"/>
    </row>
    <row r="218" spans="1:27" ht="108.5" x14ac:dyDescent="0.35">
      <c r="A218" s="749" t="s">
        <v>88</v>
      </c>
      <c r="B218" s="749" t="s">
        <v>2527</v>
      </c>
      <c r="C218" s="747" t="s">
        <v>2555</v>
      </c>
      <c r="D218" s="753"/>
      <c r="E218" s="751"/>
      <c r="F218" s="751"/>
      <c r="G218" s="751"/>
      <c r="H218" s="748"/>
      <c r="I218" s="748"/>
      <c r="J218" s="748"/>
      <c r="K218" s="748"/>
      <c r="L218" s="748"/>
      <c r="M218" s="748"/>
      <c r="N218" s="757"/>
      <c r="O218" s="748" t="s">
        <v>12</v>
      </c>
      <c r="P218" s="757"/>
      <c r="Q218" s="753"/>
      <c r="S218" s="298"/>
      <c r="T218" s="298"/>
      <c r="U218" s="298"/>
      <c r="V218" s="298"/>
      <c r="W218" s="298"/>
      <c r="X218" s="298"/>
      <c r="Y218" s="298"/>
      <c r="Z218" s="298"/>
      <c r="AA218" s="298"/>
    </row>
    <row r="219" spans="1:27" ht="124" x14ac:dyDescent="0.35">
      <c r="A219" s="753">
        <v>3188</v>
      </c>
      <c r="B219" s="785"/>
      <c r="C219" s="759" t="s">
        <v>2553</v>
      </c>
      <c r="D219" s="785"/>
      <c r="E219" s="786"/>
      <c r="F219" s="786"/>
      <c r="G219" s="786"/>
      <c r="H219" s="787"/>
      <c r="I219" s="787"/>
      <c r="J219" s="787"/>
      <c r="K219" s="787"/>
      <c r="L219" s="787"/>
      <c r="M219" s="787"/>
      <c r="N219" s="787"/>
      <c r="O219" s="748" t="s">
        <v>12</v>
      </c>
      <c r="P219" s="787"/>
      <c r="Q219" s="753"/>
      <c r="S219" s="298"/>
      <c r="T219" s="298"/>
      <c r="U219" s="298"/>
      <c r="V219" s="298"/>
      <c r="W219" s="298"/>
      <c r="X219" s="298"/>
      <c r="Y219" s="298"/>
      <c r="Z219" s="298"/>
      <c r="AA219" s="298"/>
    </row>
    <row r="220" spans="1:27" ht="37.5" customHeight="1" x14ac:dyDescent="0.35">
      <c r="A220" s="126"/>
      <c r="B220" s="125"/>
      <c r="C220" s="211" t="s">
        <v>528</v>
      </c>
      <c r="D220" s="123"/>
      <c r="E220" s="125"/>
      <c r="F220" s="125"/>
      <c r="G220" s="125"/>
      <c r="H220" s="139"/>
      <c r="I220" s="139"/>
      <c r="J220" s="139"/>
      <c r="K220" s="137"/>
      <c r="L220" s="137"/>
      <c r="M220" s="137"/>
      <c r="N220" s="137"/>
      <c r="O220" s="137"/>
      <c r="P220" s="139"/>
      <c r="Q220" s="139"/>
    </row>
    <row r="221" spans="1:27" ht="46.5" x14ac:dyDescent="0.35">
      <c r="A221" s="205" t="s">
        <v>706</v>
      </c>
      <c r="B221" s="205" t="s">
        <v>88</v>
      </c>
      <c r="C221" s="206" t="s">
        <v>734</v>
      </c>
      <c r="D221" s="207" t="s">
        <v>576</v>
      </c>
      <c r="E221" s="131" t="s">
        <v>12</v>
      </c>
      <c r="F221" s="300" t="s">
        <v>2542</v>
      </c>
      <c r="G221" s="131" t="s">
        <v>2543</v>
      </c>
      <c r="P221" s="253"/>
      <c r="Q221" s="753"/>
    </row>
    <row r="222" spans="1:27" ht="79.5" customHeight="1" x14ac:dyDescent="0.35">
      <c r="A222" s="145" t="s">
        <v>745</v>
      </c>
      <c r="B222" s="127" t="s">
        <v>88</v>
      </c>
      <c r="C222" s="129" t="s">
        <v>1570</v>
      </c>
      <c r="D222" s="130" t="s">
        <v>529</v>
      </c>
      <c r="G222" s="131" t="s">
        <v>12</v>
      </c>
      <c r="P222" s="253"/>
      <c r="Q222" s="753"/>
    </row>
    <row r="223" spans="1:27" ht="46.5" x14ac:dyDescent="0.35">
      <c r="A223" s="145" t="s">
        <v>746</v>
      </c>
      <c r="B223" s="127" t="s">
        <v>88</v>
      </c>
      <c r="C223" s="129" t="s">
        <v>1587</v>
      </c>
      <c r="D223" s="130" t="s">
        <v>895</v>
      </c>
      <c r="G223" s="131" t="s">
        <v>2460</v>
      </c>
      <c r="P223" s="253"/>
      <c r="Q223" s="753"/>
    </row>
    <row r="224" spans="1:27" ht="46.5" x14ac:dyDescent="0.35">
      <c r="A224" s="145" t="s">
        <v>896</v>
      </c>
      <c r="B224" s="127" t="s">
        <v>88</v>
      </c>
      <c r="C224" s="129" t="s">
        <v>897</v>
      </c>
      <c r="D224" s="130" t="s">
        <v>583</v>
      </c>
      <c r="G224" s="131" t="s">
        <v>2539</v>
      </c>
      <c r="P224" s="253"/>
      <c r="Q224" s="753"/>
    </row>
    <row r="225" spans="1:27" x14ac:dyDescent="0.35">
      <c r="A225" s="412"/>
      <c r="B225" s="149"/>
      <c r="C225" s="210" t="s">
        <v>2120</v>
      </c>
      <c r="D225" s="123"/>
      <c r="E225" s="125"/>
      <c r="F225" s="125"/>
      <c r="G225" s="125"/>
      <c r="H225" s="139"/>
      <c r="I225" s="139"/>
      <c r="J225" s="139"/>
      <c r="K225" s="137"/>
      <c r="L225" s="137"/>
      <c r="M225" s="137"/>
      <c r="N225" s="137"/>
      <c r="O225" s="137"/>
      <c r="P225" s="137"/>
      <c r="Q225" s="137"/>
    </row>
    <row r="226" spans="1:27" ht="198.75" customHeight="1" x14ac:dyDescent="0.35">
      <c r="A226" s="144" t="s">
        <v>454</v>
      </c>
      <c r="B226" s="334" t="s">
        <v>454</v>
      </c>
      <c r="C226" s="335" t="s">
        <v>858</v>
      </c>
      <c r="D226" s="130" t="s">
        <v>2174</v>
      </c>
      <c r="E226" s="300"/>
      <c r="F226" s="300"/>
      <c r="G226" s="300"/>
      <c r="H226" s="301"/>
      <c r="I226" s="301"/>
      <c r="J226" s="301"/>
      <c r="K226" s="300" t="s">
        <v>2295</v>
      </c>
      <c r="L226" s="300" t="s">
        <v>2295</v>
      </c>
      <c r="M226" s="300" t="s">
        <v>2295</v>
      </c>
      <c r="N226" s="301"/>
      <c r="O226" s="301"/>
      <c r="P226" s="301"/>
      <c r="Q226" s="753"/>
    </row>
    <row r="227" spans="1:27" ht="182" x14ac:dyDescent="0.35">
      <c r="A227" s="144"/>
      <c r="B227" s="334"/>
      <c r="C227" s="102" t="s">
        <v>2153</v>
      </c>
      <c r="D227" s="130" t="s">
        <v>2174</v>
      </c>
      <c r="E227" s="300"/>
      <c r="F227" s="300"/>
      <c r="G227" s="300"/>
      <c r="H227" s="301"/>
      <c r="I227" s="301"/>
      <c r="J227" s="301"/>
      <c r="K227" s="300" t="s">
        <v>2552</v>
      </c>
      <c r="L227" s="300" t="s">
        <v>2552</v>
      </c>
      <c r="M227" s="300" t="s">
        <v>2552</v>
      </c>
      <c r="N227" s="301"/>
      <c r="O227" s="301"/>
      <c r="P227" s="301"/>
      <c r="Q227" s="753"/>
    </row>
    <row r="228" spans="1:27" ht="124" x14ac:dyDescent="0.35">
      <c r="A228" s="249" t="s">
        <v>946</v>
      </c>
      <c r="B228" s="304"/>
      <c r="C228" s="250" t="s">
        <v>1428</v>
      </c>
      <c r="D228" s="130" t="s">
        <v>948</v>
      </c>
      <c r="E228" s="300"/>
      <c r="F228" s="300"/>
      <c r="G228" s="300"/>
      <c r="H228" s="301"/>
      <c r="I228" s="301"/>
      <c r="J228" s="301"/>
      <c r="K228" s="301" t="s">
        <v>12</v>
      </c>
      <c r="L228" s="301"/>
      <c r="M228" s="301" t="s">
        <v>12</v>
      </c>
      <c r="N228" s="301"/>
      <c r="O228" s="301"/>
      <c r="P228" s="301"/>
      <c r="Q228" s="753"/>
    </row>
    <row r="229" spans="1:27" ht="62" x14ac:dyDescent="0.35">
      <c r="A229" s="205" t="s">
        <v>2180</v>
      </c>
      <c r="B229" s="205"/>
      <c r="C229" s="206" t="s">
        <v>2121</v>
      </c>
      <c r="K229" s="253"/>
      <c r="L229" s="253" t="s">
        <v>12</v>
      </c>
      <c r="M229" s="253" t="s">
        <v>12</v>
      </c>
      <c r="Q229" s="753"/>
    </row>
    <row r="230" spans="1:27" ht="62" x14ac:dyDescent="0.35">
      <c r="A230" s="205" t="s">
        <v>2185</v>
      </c>
      <c r="B230" s="205"/>
      <c r="C230" s="206" t="s">
        <v>2122</v>
      </c>
      <c r="K230" s="253"/>
      <c r="L230" s="253" t="s">
        <v>12</v>
      </c>
      <c r="M230" s="253" t="s">
        <v>12</v>
      </c>
      <c r="Q230" s="753"/>
    </row>
    <row r="231" spans="1:27" ht="46.5" x14ac:dyDescent="0.35">
      <c r="A231" s="205" t="s">
        <v>1481</v>
      </c>
      <c r="B231" s="205"/>
      <c r="C231" s="206" t="s">
        <v>2123</v>
      </c>
      <c r="K231" s="253"/>
      <c r="L231" s="253" t="s">
        <v>12</v>
      </c>
      <c r="M231" s="253" t="s">
        <v>12</v>
      </c>
      <c r="Q231" s="753"/>
    </row>
    <row r="232" spans="1:27" ht="46.5" x14ac:dyDescent="0.35">
      <c r="A232" s="205" t="s">
        <v>1482</v>
      </c>
      <c r="B232" s="205"/>
      <c r="C232" s="206" t="s">
        <v>2124</v>
      </c>
      <c r="K232" s="253"/>
      <c r="L232" s="253" t="s">
        <v>12</v>
      </c>
      <c r="M232" s="253" t="s">
        <v>12</v>
      </c>
      <c r="Q232" s="753"/>
    </row>
    <row r="233" spans="1:27" ht="147.75" customHeight="1" x14ac:dyDescent="0.35">
      <c r="A233" s="413"/>
      <c r="B233" s="127" t="s">
        <v>1990</v>
      </c>
      <c r="C233" s="129" t="s">
        <v>2125</v>
      </c>
      <c r="K233" s="253"/>
      <c r="L233" s="253" t="s">
        <v>12</v>
      </c>
      <c r="M233" s="253"/>
      <c r="Q233" s="753"/>
    </row>
    <row r="234" spans="1:27" ht="124" x14ac:dyDescent="0.35">
      <c r="A234" s="413"/>
      <c r="B234" s="413"/>
      <c r="C234" s="128" t="s">
        <v>2570</v>
      </c>
      <c r="K234" s="253"/>
      <c r="L234" s="253" t="s">
        <v>12</v>
      </c>
      <c r="M234" s="253"/>
      <c r="Q234" s="753"/>
    </row>
    <row r="235" spans="1:27" ht="62" x14ac:dyDescent="0.35">
      <c r="A235" s="413"/>
      <c r="B235" s="413"/>
      <c r="C235" s="128" t="s">
        <v>2126</v>
      </c>
      <c r="K235" s="253"/>
      <c r="L235" s="253" t="s">
        <v>12</v>
      </c>
      <c r="M235" s="253"/>
      <c r="Q235" s="753"/>
    </row>
    <row r="236" spans="1:27" ht="62" x14ac:dyDescent="0.35">
      <c r="A236" s="413"/>
      <c r="B236" s="413"/>
      <c r="C236" s="129" t="s">
        <v>2127</v>
      </c>
      <c r="K236" s="253"/>
      <c r="L236" s="253" t="s">
        <v>12</v>
      </c>
      <c r="M236" s="253"/>
      <c r="Q236" s="753"/>
    </row>
    <row r="237" spans="1:27" ht="111.75" customHeight="1" x14ac:dyDescent="0.35">
      <c r="A237" s="413"/>
      <c r="B237" s="413"/>
      <c r="C237" s="129" t="s">
        <v>2128</v>
      </c>
      <c r="K237" s="253"/>
      <c r="L237" s="253" t="s">
        <v>12</v>
      </c>
      <c r="M237" s="253"/>
      <c r="Q237" s="753"/>
    </row>
    <row r="238" spans="1:27" s="304" customFormat="1" ht="46.5" x14ac:dyDescent="0.35">
      <c r="A238" s="249" t="s">
        <v>1464</v>
      </c>
      <c r="C238" s="250" t="s">
        <v>1574</v>
      </c>
      <c r="D238" s="130" t="s">
        <v>948</v>
      </c>
      <c r="E238" s="300"/>
      <c r="F238" s="300"/>
      <c r="G238" s="300"/>
      <c r="H238" s="301"/>
      <c r="I238" s="301"/>
      <c r="J238" s="301"/>
      <c r="K238" s="301" t="s">
        <v>12</v>
      </c>
      <c r="L238" s="301" t="s">
        <v>12</v>
      </c>
      <c r="M238" s="301" t="s">
        <v>12</v>
      </c>
      <c r="N238" s="302"/>
      <c r="O238" s="302"/>
      <c r="P238" s="301"/>
      <c r="Q238" s="752"/>
      <c r="R238" s="251"/>
      <c r="S238" s="303"/>
      <c r="T238" s="303"/>
      <c r="U238" s="303"/>
      <c r="V238" s="303"/>
      <c r="W238" s="303"/>
      <c r="X238" s="303"/>
      <c r="Y238" s="303"/>
      <c r="Z238" s="303"/>
      <c r="AA238" s="303"/>
    </row>
    <row r="239" spans="1:27" s="304" customFormat="1" ht="58" x14ac:dyDescent="0.35">
      <c r="A239" s="404" t="s">
        <v>1469</v>
      </c>
      <c r="B239" s="169"/>
      <c r="C239" s="365" t="s">
        <v>2130</v>
      </c>
      <c r="D239" s="130" t="s">
        <v>948</v>
      </c>
      <c r="E239" s="300"/>
      <c r="F239" s="300"/>
      <c r="G239" s="300"/>
      <c r="H239" s="301"/>
      <c r="I239" s="301"/>
      <c r="J239" s="301"/>
      <c r="K239" s="301" t="s">
        <v>12</v>
      </c>
      <c r="L239" s="302"/>
      <c r="M239" s="302"/>
      <c r="N239" s="302"/>
      <c r="O239" s="302"/>
      <c r="P239" s="301"/>
      <c r="Q239" s="752"/>
      <c r="R239" s="251"/>
      <c r="S239" s="303"/>
      <c r="T239" s="303"/>
      <c r="U239" s="303"/>
      <c r="V239" s="303"/>
      <c r="W239" s="303"/>
      <c r="X239" s="303"/>
      <c r="Y239" s="303"/>
      <c r="Z239" s="303"/>
      <c r="AA239" s="303"/>
    </row>
    <row r="240" spans="1:27" ht="157.5" customHeight="1" x14ac:dyDescent="0.35">
      <c r="A240" s="243"/>
      <c r="B240" s="243" t="s">
        <v>2006</v>
      </c>
      <c r="C240" s="254" t="s">
        <v>2011</v>
      </c>
      <c r="D240" s="127" t="s">
        <v>2131</v>
      </c>
      <c r="K240" s="253" t="s">
        <v>12</v>
      </c>
      <c r="L240" s="253"/>
      <c r="M240" s="253"/>
      <c r="Q240" s="753"/>
    </row>
    <row r="241" spans="1:17" ht="101.5" x14ac:dyDescent="0.35">
      <c r="A241" s="243"/>
      <c r="B241" s="243"/>
      <c r="C241" s="254" t="s">
        <v>2568</v>
      </c>
      <c r="D241" s="127" t="s">
        <v>583</v>
      </c>
      <c r="K241" s="253" t="s">
        <v>12</v>
      </c>
      <c r="L241" s="253"/>
      <c r="M241" s="253"/>
      <c r="Q241" s="753"/>
    </row>
    <row r="242" spans="1:17" ht="43.5" x14ac:dyDescent="0.35">
      <c r="A242" s="243"/>
      <c r="B242" s="243"/>
      <c r="C242" s="384" t="s">
        <v>2014</v>
      </c>
      <c r="D242" s="127" t="s">
        <v>583</v>
      </c>
      <c r="K242" s="253" t="s">
        <v>12</v>
      </c>
      <c r="L242" s="253"/>
      <c r="M242" s="253"/>
      <c r="Q242" s="753"/>
    </row>
    <row r="243" spans="1:17" ht="116" x14ac:dyDescent="0.35">
      <c r="A243" s="243"/>
      <c r="B243" s="243"/>
      <c r="C243" s="254" t="s">
        <v>2017</v>
      </c>
      <c r="D243" s="127" t="s">
        <v>948</v>
      </c>
      <c r="K243" s="253" t="s">
        <v>12</v>
      </c>
      <c r="L243" s="253"/>
      <c r="M243" s="253"/>
      <c r="Q243" s="753"/>
    </row>
    <row r="244" spans="1:17" ht="203" x14ac:dyDescent="0.35">
      <c r="A244" s="111"/>
      <c r="B244" s="243" t="s">
        <v>2027</v>
      </c>
      <c r="C244" s="384" t="s">
        <v>2133</v>
      </c>
      <c r="D244" s="127" t="s">
        <v>1914</v>
      </c>
      <c r="K244" s="253"/>
      <c r="L244" s="253"/>
      <c r="M244" s="253" t="s">
        <v>12</v>
      </c>
      <c r="Q244" s="753"/>
    </row>
    <row r="245" spans="1:17" ht="101.5" x14ac:dyDescent="0.35">
      <c r="A245" s="414"/>
      <c r="B245" s="414"/>
      <c r="C245" s="384" t="s">
        <v>2569</v>
      </c>
      <c r="D245" s="127" t="s">
        <v>1914</v>
      </c>
      <c r="K245" s="253"/>
      <c r="L245" s="253"/>
      <c r="M245" s="253" t="s">
        <v>12</v>
      </c>
      <c r="Q245" s="753"/>
    </row>
    <row r="246" spans="1:17" ht="116" x14ac:dyDescent="0.35">
      <c r="A246" s="386"/>
      <c r="B246" s="386"/>
      <c r="C246" s="254" t="s">
        <v>2559</v>
      </c>
      <c r="D246" s="127" t="s">
        <v>1914</v>
      </c>
      <c r="K246" s="253"/>
      <c r="L246" s="253"/>
      <c r="M246" s="253" t="s">
        <v>12</v>
      </c>
      <c r="Q246" s="753"/>
    </row>
    <row r="247" spans="1:17" ht="131.25" customHeight="1" x14ac:dyDescent="0.35">
      <c r="A247" s="386"/>
      <c r="B247" s="386"/>
      <c r="C247" s="384" t="s">
        <v>2162</v>
      </c>
      <c r="K247" s="253" t="s">
        <v>12</v>
      </c>
      <c r="L247" s="253"/>
      <c r="M247" s="253"/>
      <c r="Q247" s="753"/>
    </row>
    <row r="248" spans="1:17" ht="87" x14ac:dyDescent="0.35">
      <c r="A248" s="386"/>
      <c r="B248" s="386"/>
      <c r="C248" s="384" t="s">
        <v>2166</v>
      </c>
      <c r="D248" s="127" t="s">
        <v>948</v>
      </c>
      <c r="K248" s="253" t="s">
        <v>12</v>
      </c>
      <c r="L248" s="253"/>
      <c r="M248" s="253"/>
      <c r="Q248" s="753"/>
    </row>
    <row r="249" spans="1:17" ht="36" x14ac:dyDescent="0.35">
      <c r="A249" s="775" t="s">
        <v>2250</v>
      </c>
      <c r="B249" s="776"/>
      <c r="C249" s="776" t="s">
        <v>1286</v>
      </c>
      <c r="D249" s="777" t="s">
        <v>1321</v>
      </c>
      <c r="E249" s="751"/>
      <c r="F249" s="751"/>
      <c r="G249" s="751"/>
      <c r="H249" s="748"/>
      <c r="I249" s="748"/>
      <c r="J249" s="748"/>
      <c r="K249" s="748"/>
      <c r="L249" s="748"/>
      <c r="M249" s="748"/>
      <c r="N249" s="757"/>
      <c r="O249" s="757"/>
      <c r="P249" s="757"/>
      <c r="Q249" s="253" t="s">
        <v>12</v>
      </c>
    </row>
    <row r="250" spans="1:17" ht="24" x14ac:dyDescent="0.35">
      <c r="A250" s="775" t="s">
        <v>1297</v>
      </c>
      <c r="B250" s="776"/>
      <c r="C250" s="776" t="s">
        <v>1283</v>
      </c>
      <c r="D250" s="777" t="s">
        <v>1321</v>
      </c>
      <c r="E250" s="751"/>
      <c r="F250" s="751"/>
      <c r="G250" s="751"/>
      <c r="H250" s="748"/>
      <c r="I250" s="748"/>
      <c r="J250" s="748"/>
      <c r="K250" s="748"/>
      <c r="L250" s="748"/>
      <c r="M250" s="748"/>
      <c r="N250" s="757"/>
      <c r="O250" s="757"/>
      <c r="P250" s="757"/>
      <c r="Q250" s="253" t="s">
        <v>12</v>
      </c>
    </row>
    <row r="251" spans="1:17" ht="36" x14ac:dyDescent="0.35">
      <c r="A251" s="775" t="s">
        <v>1300</v>
      </c>
      <c r="B251" s="776"/>
      <c r="C251" s="776" t="s">
        <v>1822</v>
      </c>
      <c r="D251" s="777" t="s">
        <v>1321</v>
      </c>
      <c r="E251" s="751"/>
      <c r="F251" s="751"/>
      <c r="G251" s="751"/>
      <c r="H251" s="748"/>
      <c r="I251" s="748"/>
      <c r="J251" s="748"/>
      <c r="K251" s="748"/>
      <c r="L251" s="748"/>
      <c r="M251" s="748"/>
      <c r="N251" s="757"/>
      <c r="O251" s="757"/>
      <c r="P251" s="757"/>
      <c r="Q251" s="253" t="s">
        <v>12</v>
      </c>
    </row>
    <row r="252" spans="1:17" ht="48" x14ac:dyDescent="0.35">
      <c r="A252" s="775" t="s">
        <v>1202</v>
      </c>
      <c r="B252" s="776"/>
      <c r="C252" s="776" t="s">
        <v>1275</v>
      </c>
      <c r="D252" s="777" t="s">
        <v>1321</v>
      </c>
      <c r="E252" s="751"/>
      <c r="F252" s="751"/>
      <c r="G252" s="751"/>
      <c r="H252" s="748"/>
      <c r="I252" s="748"/>
      <c r="J252" s="748"/>
      <c r="K252" s="748"/>
      <c r="L252" s="748"/>
      <c r="M252" s="748"/>
      <c r="N252" s="757"/>
      <c r="O252" s="757"/>
      <c r="P252" s="757"/>
      <c r="Q252" s="253" t="s">
        <v>12</v>
      </c>
    </row>
    <row r="253" spans="1:17" ht="24" x14ac:dyDescent="0.35">
      <c r="A253" s="775" t="s">
        <v>1298</v>
      </c>
      <c r="B253" s="776"/>
      <c r="C253" s="776" t="s">
        <v>1284</v>
      </c>
      <c r="D253" s="777" t="s">
        <v>1321</v>
      </c>
      <c r="E253" s="751"/>
      <c r="F253" s="751"/>
      <c r="G253" s="751"/>
      <c r="H253" s="748"/>
      <c r="I253" s="748"/>
      <c r="J253" s="748"/>
      <c r="K253" s="748"/>
      <c r="L253" s="748"/>
      <c r="M253" s="748"/>
      <c r="N253" s="757"/>
      <c r="O253" s="757"/>
      <c r="P253" s="757"/>
      <c r="Q253" s="253" t="s">
        <v>12</v>
      </c>
    </row>
    <row r="254" spans="1:17" ht="36" x14ac:dyDescent="0.35">
      <c r="A254" s="775" t="s">
        <v>1299</v>
      </c>
      <c r="B254" s="776"/>
      <c r="C254" s="776" t="s">
        <v>1285</v>
      </c>
      <c r="D254" s="777" t="s">
        <v>1321</v>
      </c>
      <c r="E254" s="751"/>
      <c r="F254" s="751"/>
      <c r="G254" s="751"/>
      <c r="H254" s="748"/>
      <c r="I254" s="748"/>
      <c r="J254" s="748"/>
      <c r="K254" s="748"/>
      <c r="L254" s="748"/>
      <c r="M254" s="748"/>
      <c r="N254" s="757"/>
      <c r="O254" s="757"/>
      <c r="P254" s="757"/>
      <c r="Q254" s="253" t="s">
        <v>12</v>
      </c>
    </row>
    <row r="255" spans="1:17" ht="24" x14ac:dyDescent="0.35">
      <c r="A255" s="775" t="s">
        <v>1291</v>
      </c>
      <c r="B255" s="776"/>
      <c r="C255" s="776" t="s">
        <v>1278</v>
      </c>
      <c r="D255" s="777" t="s">
        <v>1321</v>
      </c>
      <c r="E255" s="751"/>
      <c r="F255" s="751"/>
      <c r="G255" s="751"/>
      <c r="H255" s="748"/>
      <c r="I255" s="748"/>
      <c r="J255" s="748"/>
      <c r="K255" s="748"/>
      <c r="L255" s="748"/>
      <c r="M255" s="748"/>
      <c r="N255" s="757"/>
      <c r="O255" s="757"/>
      <c r="P255" s="757"/>
      <c r="Q255" s="253" t="s">
        <v>12</v>
      </c>
    </row>
    <row r="256" spans="1:17" ht="24" x14ac:dyDescent="0.35">
      <c r="A256" s="775" t="s">
        <v>1292</v>
      </c>
      <c r="B256" s="776"/>
      <c r="C256" s="776" t="s">
        <v>1279</v>
      </c>
      <c r="D256" s="777" t="s">
        <v>1321</v>
      </c>
      <c r="E256" s="751"/>
      <c r="F256" s="751"/>
      <c r="G256" s="751"/>
      <c r="H256" s="748"/>
      <c r="I256" s="748"/>
      <c r="J256" s="748"/>
      <c r="K256" s="748"/>
      <c r="L256" s="748"/>
      <c r="M256" s="748"/>
      <c r="N256" s="757"/>
      <c r="O256" s="757"/>
      <c r="P256" s="757"/>
      <c r="Q256" s="253" t="s">
        <v>12</v>
      </c>
    </row>
    <row r="257" spans="1:17" ht="24" x14ac:dyDescent="0.35">
      <c r="A257" s="775" t="s">
        <v>1288</v>
      </c>
      <c r="B257" s="776"/>
      <c r="C257" s="776" t="s">
        <v>1277</v>
      </c>
      <c r="D257" s="777" t="s">
        <v>1321</v>
      </c>
      <c r="E257" s="751"/>
      <c r="F257" s="751"/>
      <c r="G257" s="751"/>
      <c r="H257" s="748"/>
      <c r="I257" s="748"/>
      <c r="J257" s="748"/>
      <c r="K257" s="748"/>
      <c r="L257" s="748"/>
      <c r="M257" s="748"/>
      <c r="N257" s="757"/>
      <c r="O257" s="757"/>
      <c r="P257" s="757"/>
      <c r="Q257" s="253" t="s">
        <v>12</v>
      </c>
    </row>
    <row r="258" spans="1:17" ht="24" x14ac:dyDescent="0.35">
      <c r="A258" s="775" t="s">
        <v>1293</v>
      </c>
      <c r="B258" s="776"/>
      <c r="C258" s="776" t="s">
        <v>1280</v>
      </c>
      <c r="D258" s="777" t="s">
        <v>1321</v>
      </c>
      <c r="E258" s="751"/>
      <c r="F258" s="751"/>
      <c r="G258" s="751"/>
      <c r="H258" s="748"/>
      <c r="I258" s="748"/>
      <c r="J258" s="748"/>
      <c r="K258" s="748"/>
      <c r="L258" s="748"/>
      <c r="M258" s="748"/>
      <c r="N258" s="757"/>
      <c r="O258" s="757"/>
      <c r="P258" s="757"/>
      <c r="Q258" s="253" t="s">
        <v>12</v>
      </c>
    </row>
    <row r="259" spans="1:17" ht="24" x14ac:dyDescent="0.35">
      <c r="A259" s="775" t="s">
        <v>1287</v>
      </c>
      <c r="B259" s="776"/>
      <c r="C259" s="776" t="s">
        <v>1276</v>
      </c>
      <c r="D259" s="777" t="s">
        <v>1321</v>
      </c>
      <c r="E259" s="751"/>
      <c r="F259" s="751"/>
      <c r="G259" s="751"/>
      <c r="H259" s="748"/>
      <c r="I259" s="748"/>
      <c r="J259" s="748"/>
      <c r="K259" s="748"/>
      <c r="L259" s="748"/>
      <c r="M259" s="748"/>
      <c r="N259" s="757"/>
      <c r="O259" s="757"/>
      <c r="P259" s="757"/>
      <c r="Q259" s="253" t="s">
        <v>12</v>
      </c>
    </row>
    <row r="260" spans="1:17" ht="24" x14ac:dyDescent="0.35">
      <c r="A260" s="775" t="s">
        <v>1294</v>
      </c>
      <c r="B260" s="776"/>
      <c r="C260" s="776" t="s">
        <v>1281</v>
      </c>
      <c r="D260" s="777" t="s">
        <v>1321</v>
      </c>
      <c r="E260" s="751"/>
      <c r="F260" s="751"/>
      <c r="G260" s="751"/>
      <c r="H260" s="748"/>
      <c r="I260" s="748"/>
      <c r="J260" s="748"/>
      <c r="K260" s="748"/>
      <c r="L260" s="748"/>
      <c r="M260" s="748"/>
      <c r="N260" s="757"/>
      <c r="O260" s="757"/>
      <c r="P260" s="757"/>
      <c r="Q260" s="253" t="s">
        <v>12</v>
      </c>
    </row>
    <row r="261" spans="1:17" ht="24" x14ac:dyDescent="0.35">
      <c r="A261" s="775" t="s">
        <v>1295</v>
      </c>
      <c r="B261" s="776"/>
      <c r="C261" s="776" t="s">
        <v>1282</v>
      </c>
      <c r="D261" s="777" t="s">
        <v>1321</v>
      </c>
      <c r="E261" s="751"/>
      <c r="F261" s="751"/>
      <c r="G261" s="751"/>
      <c r="H261" s="748"/>
      <c r="I261" s="748"/>
      <c r="J261" s="748"/>
      <c r="K261" s="748"/>
      <c r="L261" s="748"/>
      <c r="M261" s="748"/>
      <c r="N261" s="757"/>
      <c r="O261" s="757"/>
      <c r="P261" s="757"/>
      <c r="Q261" s="253" t="s">
        <v>12</v>
      </c>
    </row>
    <row r="262" spans="1:17" ht="36" x14ac:dyDescent="0.35">
      <c r="A262" s="775" t="s">
        <v>1290</v>
      </c>
      <c r="B262" s="776"/>
      <c r="C262" s="776" t="s">
        <v>1935</v>
      </c>
      <c r="D262" s="777" t="s">
        <v>1257</v>
      </c>
      <c r="E262" s="751"/>
      <c r="F262" s="751"/>
      <c r="G262" s="751"/>
      <c r="H262" s="748"/>
      <c r="I262" s="748"/>
      <c r="J262" s="748"/>
      <c r="K262" s="748"/>
      <c r="L262" s="748"/>
      <c r="M262" s="748"/>
      <c r="N262" s="757"/>
      <c r="O262" s="757"/>
      <c r="P262" s="757"/>
      <c r="Q262" s="253" t="s">
        <v>12</v>
      </c>
    </row>
    <row r="263" spans="1:17" ht="24" x14ac:dyDescent="0.35">
      <c r="A263" s="775" t="s">
        <v>1289</v>
      </c>
      <c r="B263" s="776"/>
      <c r="C263" s="776" t="s">
        <v>1934</v>
      </c>
      <c r="D263" s="777" t="s">
        <v>583</v>
      </c>
      <c r="E263" s="751"/>
      <c r="F263" s="751"/>
      <c r="G263" s="751"/>
      <c r="H263" s="748"/>
      <c r="I263" s="748"/>
      <c r="J263" s="748"/>
      <c r="K263" s="748"/>
      <c r="L263" s="748"/>
      <c r="M263" s="748"/>
      <c r="N263" s="757"/>
      <c r="O263" s="757"/>
      <c r="P263" s="757"/>
      <c r="Q263" s="253" t="s">
        <v>12</v>
      </c>
    </row>
    <row r="264" spans="1:17" ht="48" x14ac:dyDescent="0.35">
      <c r="A264" s="775" t="s">
        <v>2253</v>
      </c>
      <c r="B264" s="776"/>
      <c r="C264" s="776" t="s">
        <v>1936</v>
      </c>
      <c r="D264" s="777" t="s">
        <v>583</v>
      </c>
      <c r="E264" s="751"/>
      <c r="F264" s="751"/>
      <c r="G264" s="751"/>
      <c r="H264" s="748"/>
      <c r="I264" s="748"/>
      <c r="J264" s="748"/>
      <c r="K264" s="748"/>
      <c r="L264" s="748"/>
      <c r="M264" s="748"/>
      <c r="N264" s="757"/>
      <c r="O264" s="757"/>
      <c r="P264" s="757"/>
      <c r="Q264" s="253" t="s">
        <v>12</v>
      </c>
    </row>
    <row r="265" spans="1:17" ht="60" x14ac:dyDescent="0.35">
      <c r="A265" s="775" t="s">
        <v>2254</v>
      </c>
      <c r="B265" s="776"/>
      <c r="C265" s="776" t="s">
        <v>1937</v>
      </c>
      <c r="D265" s="777" t="s">
        <v>583</v>
      </c>
      <c r="E265" s="751"/>
      <c r="F265" s="751"/>
      <c r="G265" s="751"/>
      <c r="H265" s="748"/>
      <c r="I265" s="748"/>
      <c r="J265" s="748"/>
      <c r="K265" s="748"/>
      <c r="L265" s="748"/>
      <c r="M265" s="748"/>
      <c r="N265" s="757"/>
      <c r="O265" s="757"/>
      <c r="P265" s="757"/>
      <c r="Q265" s="253" t="s">
        <v>12</v>
      </c>
    </row>
    <row r="266" spans="1:17" ht="156" x14ac:dyDescent="0.35">
      <c r="A266" s="775" t="s">
        <v>1296</v>
      </c>
      <c r="B266" s="776"/>
      <c r="C266" s="776" t="s">
        <v>1829</v>
      </c>
      <c r="D266" s="777" t="s">
        <v>1266</v>
      </c>
      <c r="E266" s="751"/>
      <c r="F266" s="751"/>
      <c r="G266" s="751"/>
      <c r="H266" s="748"/>
      <c r="I266" s="748"/>
      <c r="J266" s="748"/>
      <c r="K266" s="748"/>
      <c r="L266" s="748"/>
      <c r="M266" s="748"/>
      <c r="N266" s="757"/>
      <c r="O266" s="757"/>
      <c r="P266" s="757"/>
      <c r="Q266" s="253" t="s">
        <v>12</v>
      </c>
    </row>
    <row r="267" spans="1:17" ht="228" x14ac:dyDescent="0.35">
      <c r="A267" s="775" t="s">
        <v>454</v>
      </c>
      <c r="B267" s="776"/>
      <c r="C267" s="707" t="s">
        <v>2509</v>
      </c>
      <c r="D267" s="777" t="s">
        <v>1939</v>
      </c>
      <c r="E267" s="751"/>
      <c r="F267" s="751"/>
      <c r="G267" s="751"/>
      <c r="H267" s="748"/>
      <c r="I267" s="748"/>
      <c r="J267" s="748"/>
      <c r="K267" s="748"/>
      <c r="L267" s="748"/>
      <c r="M267" s="748"/>
      <c r="N267" s="757"/>
      <c r="O267" s="757"/>
      <c r="P267" s="757"/>
      <c r="Q267" s="253" t="s">
        <v>12</v>
      </c>
    </row>
    <row r="268" spans="1:17" ht="84" x14ac:dyDescent="0.35">
      <c r="A268" s="775"/>
      <c r="B268" s="776"/>
      <c r="C268" s="707" t="s">
        <v>2258</v>
      </c>
      <c r="D268" s="777"/>
      <c r="E268" s="751"/>
      <c r="F268" s="751"/>
      <c r="G268" s="751"/>
      <c r="H268" s="748"/>
      <c r="I268" s="748"/>
      <c r="J268" s="748"/>
      <c r="K268" s="748"/>
      <c r="L268" s="748"/>
      <c r="M268" s="748"/>
      <c r="N268" s="757"/>
      <c r="O268" s="757"/>
      <c r="P268" s="757"/>
      <c r="Q268" s="253" t="s">
        <v>12</v>
      </c>
    </row>
    <row r="269" spans="1:17" ht="132" x14ac:dyDescent="0.35">
      <c r="A269" s="775"/>
      <c r="B269" s="777" t="s">
        <v>2043</v>
      </c>
      <c r="C269" s="707" t="s">
        <v>2033</v>
      </c>
      <c r="D269" s="777" t="s">
        <v>399</v>
      </c>
      <c r="E269" s="751"/>
      <c r="F269" s="751"/>
      <c r="G269" s="751"/>
      <c r="H269" s="748"/>
      <c r="I269" s="748"/>
      <c r="J269" s="748"/>
      <c r="K269" s="748"/>
      <c r="L269" s="748"/>
      <c r="M269" s="748"/>
      <c r="N269" s="757"/>
      <c r="O269" s="757"/>
      <c r="P269" s="757"/>
      <c r="Q269" s="253" t="s">
        <v>12</v>
      </c>
    </row>
    <row r="270" spans="1:17" ht="60" x14ac:dyDescent="0.35">
      <c r="A270" s="775"/>
      <c r="B270" s="776"/>
      <c r="C270" s="707" t="s">
        <v>2037</v>
      </c>
      <c r="D270" s="777" t="s">
        <v>399</v>
      </c>
      <c r="E270" s="751"/>
      <c r="F270" s="751"/>
      <c r="G270" s="751"/>
      <c r="H270" s="748"/>
      <c r="I270" s="748"/>
      <c r="J270" s="748"/>
      <c r="K270" s="748"/>
      <c r="L270" s="748"/>
      <c r="M270" s="748"/>
      <c r="N270" s="757"/>
      <c r="O270" s="757"/>
      <c r="P270" s="757"/>
      <c r="Q270" s="253" t="s">
        <v>12</v>
      </c>
    </row>
    <row r="271" spans="1:17" ht="24" x14ac:dyDescent="0.35">
      <c r="A271" s="775"/>
      <c r="B271" s="776"/>
      <c r="C271" s="707" t="s">
        <v>2039</v>
      </c>
      <c r="D271" s="777" t="s">
        <v>399</v>
      </c>
      <c r="E271" s="751"/>
      <c r="F271" s="751"/>
      <c r="G271" s="751"/>
      <c r="H271" s="748"/>
      <c r="I271" s="748"/>
      <c r="J271" s="748"/>
      <c r="K271" s="748"/>
      <c r="L271" s="748"/>
      <c r="M271" s="748"/>
      <c r="N271" s="757"/>
      <c r="O271" s="757"/>
      <c r="P271" s="757"/>
      <c r="Q271" s="253" t="s">
        <v>12</v>
      </c>
    </row>
    <row r="272" spans="1:17" ht="84" x14ac:dyDescent="0.35">
      <c r="A272" s="775"/>
      <c r="B272" s="776"/>
      <c r="C272" s="707" t="s">
        <v>2042</v>
      </c>
      <c r="D272" s="777" t="s">
        <v>2044</v>
      </c>
      <c r="E272" s="751"/>
      <c r="F272" s="751"/>
      <c r="G272" s="751"/>
      <c r="H272" s="748"/>
      <c r="I272" s="748"/>
      <c r="J272" s="748"/>
      <c r="K272" s="748"/>
      <c r="L272" s="748"/>
      <c r="M272" s="748"/>
      <c r="N272" s="757"/>
      <c r="O272" s="757"/>
      <c r="P272" s="757"/>
      <c r="Q272" s="253" t="s">
        <v>12</v>
      </c>
    </row>
    <row r="273" spans="1:17" ht="84" x14ac:dyDescent="0.35">
      <c r="A273" s="775" t="s">
        <v>1464</v>
      </c>
      <c r="B273" s="776"/>
      <c r="C273" s="707" t="s">
        <v>2266</v>
      </c>
      <c r="D273" s="777"/>
      <c r="E273" s="751"/>
      <c r="F273" s="751"/>
      <c r="G273" s="751"/>
      <c r="H273" s="748"/>
      <c r="I273" s="748"/>
      <c r="J273" s="748"/>
      <c r="K273" s="748"/>
      <c r="L273" s="748"/>
      <c r="M273" s="748"/>
      <c r="N273" s="757"/>
      <c r="O273" s="757"/>
      <c r="P273" s="757"/>
      <c r="Q273" s="253" t="s">
        <v>12</v>
      </c>
    </row>
    <row r="274" spans="1:17" ht="72" x14ac:dyDescent="0.35">
      <c r="A274" s="775" t="s">
        <v>946</v>
      </c>
      <c r="B274" s="778"/>
      <c r="C274" s="779" t="s">
        <v>2270</v>
      </c>
      <c r="D274" s="778"/>
      <c r="E274" s="751"/>
      <c r="F274" s="751"/>
      <c r="G274" s="751"/>
      <c r="H274" s="748"/>
      <c r="I274" s="748"/>
      <c r="J274" s="748"/>
      <c r="K274" s="748"/>
      <c r="L274" s="748"/>
      <c r="M274" s="748"/>
      <c r="N274" s="757"/>
      <c r="O274" s="757"/>
      <c r="P274" s="757"/>
      <c r="Q274" s="253" t="s">
        <v>12</v>
      </c>
    </row>
    <row r="275" spans="1:17" ht="65" x14ac:dyDescent="0.35">
      <c r="A275" s="775"/>
      <c r="B275" s="780"/>
      <c r="C275" s="781" t="s">
        <v>2493</v>
      </c>
      <c r="D275" s="777" t="s">
        <v>1321</v>
      </c>
      <c r="E275" s="751"/>
      <c r="F275" s="751"/>
      <c r="G275" s="751"/>
      <c r="H275" s="748"/>
      <c r="I275" s="748"/>
      <c r="J275" s="748"/>
      <c r="K275" s="748" t="s">
        <v>12</v>
      </c>
      <c r="L275" s="748" t="s">
        <v>12</v>
      </c>
      <c r="M275" s="748" t="s">
        <v>12</v>
      </c>
      <c r="N275" s="757"/>
      <c r="O275" s="757"/>
      <c r="P275" s="757"/>
      <c r="Q275" s="253" t="s">
        <v>12</v>
      </c>
    </row>
    <row r="276" spans="1:17" ht="65" x14ac:dyDescent="0.35">
      <c r="A276" s="775"/>
      <c r="B276" s="780"/>
      <c r="C276" s="782" t="s">
        <v>2494</v>
      </c>
      <c r="D276" s="777" t="s">
        <v>1321</v>
      </c>
      <c r="E276" s="751"/>
      <c r="F276" s="751"/>
      <c r="G276" s="751"/>
      <c r="H276" s="748"/>
      <c r="I276" s="748"/>
      <c r="J276" s="748"/>
      <c r="K276" s="748" t="s">
        <v>12</v>
      </c>
      <c r="L276" s="748" t="s">
        <v>12</v>
      </c>
      <c r="M276" s="748" t="s">
        <v>12</v>
      </c>
      <c r="N276" s="757"/>
      <c r="O276" s="757"/>
      <c r="P276" s="757"/>
      <c r="Q276" s="253" t="s">
        <v>12</v>
      </c>
    </row>
    <row r="277" spans="1:17" ht="108.5" x14ac:dyDescent="0.35">
      <c r="A277" s="790"/>
      <c r="B277" s="790"/>
      <c r="C277" s="784" t="s">
        <v>2557</v>
      </c>
      <c r="D277" s="753"/>
      <c r="E277" s="751"/>
      <c r="F277" s="751"/>
      <c r="G277" s="751"/>
      <c r="H277" s="748"/>
      <c r="I277" s="748"/>
      <c r="J277" s="748"/>
      <c r="K277" s="748" t="s">
        <v>12</v>
      </c>
      <c r="L277" s="748" t="s">
        <v>12</v>
      </c>
      <c r="M277" s="748" t="s">
        <v>12</v>
      </c>
      <c r="N277" s="757"/>
      <c r="O277" s="757"/>
      <c r="P277" s="757"/>
      <c r="Q277" s="751" t="s">
        <v>12</v>
      </c>
    </row>
    <row r="278" spans="1:17" ht="93" x14ac:dyDescent="0.35">
      <c r="A278" s="790"/>
      <c r="B278" s="790"/>
      <c r="C278" s="762" t="s">
        <v>2558</v>
      </c>
      <c r="D278" s="753"/>
      <c r="E278" s="751"/>
      <c r="F278" s="751"/>
      <c r="G278" s="751"/>
      <c r="H278" s="748"/>
      <c r="I278" s="748"/>
      <c r="J278" s="748"/>
      <c r="K278" s="748" t="s">
        <v>12</v>
      </c>
      <c r="L278" s="748" t="s">
        <v>12</v>
      </c>
      <c r="M278" s="748" t="s">
        <v>12</v>
      </c>
      <c r="N278" s="757"/>
      <c r="O278" s="757"/>
      <c r="P278" s="757"/>
      <c r="Q278" s="751" t="s">
        <v>12</v>
      </c>
    </row>
    <row r="279" spans="1:17" ht="124.5" customHeight="1" x14ac:dyDescent="0.35">
      <c r="A279" s="298"/>
      <c r="B279" s="298"/>
      <c r="C279" s="298"/>
      <c r="D279" s="298"/>
      <c r="E279" s="298"/>
      <c r="F279" s="298"/>
      <c r="G279" s="298"/>
      <c r="H279" s="298"/>
      <c r="I279" s="298"/>
      <c r="J279" s="298"/>
      <c r="K279" s="298"/>
      <c r="L279" s="298"/>
      <c r="M279" s="298"/>
      <c r="N279" s="298"/>
      <c r="O279" s="298"/>
      <c r="P279" s="298"/>
      <c r="Q279" s="298"/>
    </row>
    <row r="280" spans="1:17" x14ac:dyDescent="0.35">
      <c r="A280" s="105"/>
      <c r="B280" s="283"/>
      <c r="C280" s="268"/>
    </row>
  </sheetData>
  <mergeCells count="1">
    <mergeCell ref="A133:Q133"/>
  </mergeCells>
  <printOptions gridLines="1"/>
  <pageMargins left="0.5" right="0.5" top="1" bottom="1" header="0.5" footer="0.5"/>
  <pageSetup scale="45" pageOrder="overThenDown" orientation="landscape" r:id="rId1"/>
  <headerFooter>
    <oddHeader xml:space="preserve">&amp;C&amp;"-,Bold"Federal Mandatory Reporting Program Measures for Hospitals and Affiliated Organizations
December 2019
</oddHeader>
    <oddFooter>&amp;LLast edited by: Megan Howard on 12/4/19&amp;C&amp;P</oddFooter>
  </headerFooter>
  <rowBreaks count="2" manualBreakCount="2">
    <brk id="42" max="16" man="1"/>
    <brk id="186" max="16" man="1"/>
  </row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tint="0.79998168889431442"/>
    <pageSetUpPr fitToPage="1"/>
  </sheetPr>
  <dimension ref="A1:J27"/>
  <sheetViews>
    <sheetView view="pageBreakPreview" zoomScale="75" zoomScaleNormal="73" zoomScaleSheetLayoutView="75" workbookViewId="0">
      <selection activeCell="P2" sqref="P2"/>
    </sheetView>
  </sheetViews>
  <sheetFormatPr defaultColWidth="9" defaultRowHeight="14.5" x14ac:dyDescent="0.35"/>
  <cols>
    <col min="1" max="1" width="9" style="270"/>
    <col min="2" max="2" width="9" style="271"/>
    <col min="3" max="3" width="33.5" style="169" customWidth="1"/>
    <col min="4" max="4" width="28.58203125" style="169" customWidth="1"/>
    <col min="5" max="5" width="31.5" style="169" customWidth="1"/>
    <col min="6" max="6" width="32.25" style="169" customWidth="1"/>
    <col min="7" max="7" width="29.25" style="169" customWidth="1"/>
    <col min="8" max="9" width="9" style="271"/>
    <col min="10" max="10" width="10.25" style="189" customWidth="1"/>
    <col min="11" max="16384" width="9" style="169"/>
  </cols>
  <sheetData>
    <row r="1" spans="1:10" s="185" customFormat="1" ht="57" customHeight="1" x14ac:dyDescent="0.3">
      <c r="A1" s="182" t="s">
        <v>0</v>
      </c>
      <c r="B1" s="163" t="s">
        <v>1</v>
      </c>
      <c r="C1" s="163" t="s">
        <v>2</v>
      </c>
      <c r="D1" s="163" t="s">
        <v>965</v>
      </c>
      <c r="E1" s="163" t="s">
        <v>966</v>
      </c>
      <c r="F1" s="163" t="s">
        <v>967</v>
      </c>
      <c r="G1" s="163" t="s">
        <v>759</v>
      </c>
      <c r="H1" s="163" t="s">
        <v>440</v>
      </c>
      <c r="I1" s="163" t="s">
        <v>406</v>
      </c>
      <c r="J1" s="163" t="s">
        <v>1315</v>
      </c>
    </row>
    <row r="2" spans="1:10" ht="276" x14ac:dyDescent="0.35">
      <c r="A2" s="110" t="s">
        <v>1211</v>
      </c>
      <c r="B2" s="187"/>
      <c r="C2" s="268" t="s">
        <v>1788</v>
      </c>
      <c r="D2" s="268" t="s">
        <v>1185</v>
      </c>
      <c r="E2" s="268" t="s">
        <v>1186</v>
      </c>
      <c r="F2" s="268" t="s">
        <v>1187</v>
      </c>
      <c r="G2" s="242" t="s">
        <v>1225</v>
      </c>
      <c r="H2" s="187" t="s">
        <v>531</v>
      </c>
      <c r="I2" s="187" t="s">
        <v>1184</v>
      </c>
      <c r="J2" s="253" t="s">
        <v>12</v>
      </c>
    </row>
    <row r="3" spans="1:10" ht="204" x14ac:dyDescent="0.35">
      <c r="A3" s="360" t="s">
        <v>1210</v>
      </c>
      <c r="B3" s="187"/>
      <c r="C3" s="268" t="s">
        <v>1222</v>
      </c>
      <c r="D3" s="268" t="s">
        <v>1789</v>
      </c>
      <c r="E3" s="268" t="s">
        <v>1790</v>
      </c>
      <c r="F3" s="268" t="s">
        <v>1791</v>
      </c>
      <c r="G3" s="242" t="s">
        <v>1226</v>
      </c>
      <c r="H3" s="187" t="s">
        <v>1336</v>
      </c>
      <c r="I3" s="187" t="s">
        <v>1184</v>
      </c>
      <c r="J3" s="189" t="s">
        <v>12</v>
      </c>
    </row>
    <row r="4" spans="1:10" ht="409.5" x14ac:dyDescent="0.35">
      <c r="A4" s="360" t="s">
        <v>454</v>
      </c>
      <c r="B4" s="187"/>
      <c r="C4" s="268" t="s">
        <v>1792</v>
      </c>
      <c r="D4" s="268" t="s">
        <v>1781</v>
      </c>
      <c r="E4" s="268" t="s">
        <v>1153</v>
      </c>
      <c r="F4" s="268" t="s">
        <v>1154</v>
      </c>
      <c r="G4" s="268" t="s">
        <v>785</v>
      </c>
      <c r="H4" s="187" t="s">
        <v>808</v>
      </c>
      <c r="I4" s="187" t="s">
        <v>1184</v>
      </c>
      <c r="J4" s="189" t="s">
        <v>12</v>
      </c>
    </row>
    <row r="5" spans="1:10" ht="408" x14ac:dyDescent="0.35">
      <c r="A5" s="360" t="s">
        <v>1319</v>
      </c>
      <c r="B5" s="187"/>
      <c r="C5" s="268" t="s">
        <v>1793</v>
      </c>
      <c r="D5" s="268" t="s">
        <v>1794</v>
      </c>
      <c r="E5" s="268" t="s">
        <v>1188</v>
      </c>
      <c r="F5" s="268" t="s">
        <v>1189</v>
      </c>
      <c r="G5" s="268" t="s">
        <v>1227</v>
      </c>
      <c r="H5" s="187" t="s">
        <v>1336</v>
      </c>
      <c r="I5" s="187" t="s">
        <v>1184</v>
      </c>
      <c r="J5" s="189" t="s">
        <v>12</v>
      </c>
    </row>
    <row r="6" spans="1:10" ht="409.5" x14ac:dyDescent="0.35">
      <c r="A6" s="360" t="s">
        <v>716</v>
      </c>
      <c r="B6" s="187"/>
      <c r="C6" s="268" t="s">
        <v>1795</v>
      </c>
      <c r="D6" s="268" t="s">
        <v>1774</v>
      </c>
      <c r="E6" s="268" t="s">
        <v>1775</v>
      </c>
      <c r="F6" s="268" t="s">
        <v>1776</v>
      </c>
      <c r="G6" s="268" t="s">
        <v>786</v>
      </c>
      <c r="H6" s="187" t="s">
        <v>1439</v>
      </c>
      <c r="I6" s="187" t="s">
        <v>1184</v>
      </c>
      <c r="J6" s="189" t="s">
        <v>12</v>
      </c>
    </row>
    <row r="7" spans="1:10" ht="409.5" x14ac:dyDescent="0.35">
      <c r="A7" s="360" t="s">
        <v>1317</v>
      </c>
      <c r="B7" s="187"/>
      <c r="C7" s="268" t="s">
        <v>1796</v>
      </c>
      <c r="D7" s="268" t="s">
        <v>1797</v>
      </c>
      <c r="E7" s="268" t="s">
        <v>1798</v>
      </c>
      <c r="F7" s="268" t="s">
        <v>1799</v>
      </c>
      <c r="G7" s="242" t="s">
        <v>1228</v>
      </c>
      <c r="H7" s="187" t="s">
        <v>1439</v>
      </c>
      <c r="I7" s="187" t="s">
        <v>1184</v>
      </c>
      <c r="J7" s="189" t="s">
        <v>12</v>
      </c>
    </row>
    <row r="8" spans="1:10" ht="409.5" x14ac:dyDescent="0.35">
      <c r="A8" s="360" t="s">
        <v>1318</v>
      </c>
      <c r="B8" s="187"/>
      <c r="C8" s="268" t="s">
        <v>1800</v>
      </c>
      <c r="D8" s="268" t="s">
        <v>1801</v>
      </c>
      <c r="E8" s="268" t="s">
        <v>1802</v>
      </c>
      <c r="F8" s="268" t="s">
        <v>1190</v>
      </c>
      <c r="G8" s="242" t="s">
        <v>1229</v>
      </c>
      <c r="H8" s="187" t="s">
        <v>1336</v>
      </c>
      <c r="I8" s="187" t="s">
        <v>1184</v>
      </c>
      <c r="J8" s="189" t="s">
        <v>12</v>
      </c>
    </row>
    <row r="9" spans="1:10" ht="409.5" x14ac:dyDescent="0.35">
      <c r="A9" s="360" t="s">
        <v>1209</v>
      </c>
      <c r="B9" s="187"/>
      <c r="C9" s="268" t="s">
        <v>1803</v>
      </c>
      <c r="D9" s="268" t="s">
        <v>1804</v>
      </c>
      <c r="E9" s="268" t="s">
        <v>1805</v>
      </c>
      <c r="F9" s="268" t="s">
        <v>1806</v>
      </c>
      <c r="G9" s="242" t="s">
        <v>1230</v>
      </c>
      <c r="H9" s="187" t="s">
        <v>1336</v>
      </c>
      <c r="I9" s="187" t="s">
        <v>1184</v>
      </c>
      <c r="J9" s="189" t="s">
        <v>12</v>
      </c>
    </row>
    <row r="10" spans="1:10" ht="156" x14ac:dyDescent="0.35">
      <c r="A10" s="360" t="s">
        <v>946</v>
      </c>
      <c r="B10" s="187"/>
      <c r="C10" s="268" t="s">
        <v>1221</v>
      </c>
      <c r="D10" s="268" t="s">
        <v>1158</v>
      </c>
      <c r="E10" s="268" t="s">
        <v>1159</v>
      </c>
      <c r="F10" s="268" t="s">
        <v>1160</v>
      </c>
      <c r="G10" s="268" t="s">
        <v>949</v>
      </c>
      <c r="H10" s="187" t="s">
        <v>1336</v>
      </c>
      <c r="I10" s="187" t="s">
        <v>1184</v>
      </c>
      <c r="J10" s="189" t="s">
        <v>12</v>
      </c>
    </row>
    <row r="11" spans="1:10" ht="144" x14ac:dyDescent="0.35">
      <c r="A11" s="360" t="s">
        <v>1208</v>
      </c>
      <c r="B11" s="187"/>
      <c r="C11" s="268" t="s">
        <v>1807</v>
      </c>
      <c r="D11" s="268" t="s">
        <v>1808</v>
      </c>
      <c r="E11" s="268" t="s">
        <v>1809</v>
      </c>
      <c r="F11" s="268" t="s">
        <v>1810</v>
      </c>
      <c r="G11" s="268" t="s">
        <v>1231</v>
      </c>
      <c r="H11" s="187" t="s">
        <v>1336</v>
      </c>
      <c r="I11" s="187" t="s">
        <v>1184</v>
      </c>
      <c r="J11" s="189" t="s">
        <v>12</v>
      </c>
    </row>
    <row r="12" spans="1:10" ht="156" x14ac:dyDescent="0.35">
      <c r="A12" s="110" t="s">
        <v>1232</v>
      </c>
      <c r="B12" s="187"/>
      <c r="C12" s="268" t="s">
        <v>1316</v>
      </c>
      <c r="D12" s="268" t="s">
        <v>1191</v>
      </c>
      <c r="E12" s="268" t="s">
        <v>1192</v>
      </c>
      <c r="F12" s="268" t="s">
        <v>1193</v>
      </c>
      <c r="G12" s="268" t="s">
        <v>1233</v>
      </c>
      <c r="H12" s="187" t="s">
        <v>752</v>
      </c>
      <c r="I12" s="187" t="s">
        <v>1184</v>
      </c>
      <c r="J12" s="189" t="s">
        <v>12</v>
      </c>
    </row>
    <row r="13" spans="1:10" ht="264" x14ac:dyDescent="0.35">
      <c r="A13" s="360" t="s">
        <v>1207</v>
      </c>
      <c r="B13" s="187"/>
      <c r="C13" s="268" t="s">
        <v>1811</v>
      </c>
      <c r="D13" s="268" t="s">
        <v>1812</v>
      </c>
      <c r="E13" s="268" t="s">
        <v>1813</v>
      </c>
      <c r="F13" s="268" t="s">
        <v>1814</v>
      </c>
      <c r="G13" s="268" t="s">
        <v>1234</v>
      </c>
      <c r="H13" s="187" t="s">
        <v>1439</v>
      </c>
      <c r="I13" s="187" t="s">
        <v>1184</v>
      </c>
      <c r="J13" s="189" t="s">
        <v>12</v>
      </c>
    </row>
    <row r="14" spans="1:10" ht="192" x14ac:dyDescent="0.35">
      <c r="A14" s="360" t="s">
        <v>1206</v>
      </c>
      <c r="B14" s="187"/>
      <c r="C14" s="268" t="s">
        <v>1223</v>
      </c>
      <c r="D14" s="268" t="s">
        <v>1194</v>
      </c>
      <c r="E14" s="268" t="s">
        <v>1195</v>
      </c>
      <c r="F14" s="268" t="s">
        <v>1815</v>
      </c>
      <c r="G14" s="268" t="s">
        <v>1235</v>
      </c>
      <c r="H14" s="187" t="s">
        <v>751</v>
      </c>
      <c r="I14" s="187" t="s">
        <v>1184</v>
      </c>
      <c r="J14" s="189" t="s">
        <v>12</v>
      </c>
    </row>
    <row r="15" spans="1:10" ht="324" x14ac:dyDescent="0.35">
      <c r="A15" s="360" t="s">
        <v>1205</v>
      </c>
      <c r="B15" s="187"/>
      <c r="C15" s="268" t="s">
        <v>1816</v>
      </c>
      <c r="D15" s="268" t="s">
        <v>1817</v>
      </c>
      <c r="E15" s="268" t="s">
        <v>1818</v>
      </c>
      <c r="F15" s="268" t="s">
        <v>1819</v>
      </c>
      <c r="G15" s="268" t="s">
        <v>1236</v>
      </c>
      <c r="H15" s="187" t="s">
        <v>1439</v>
      </c>
      <c r="I15" s="187" t="s">
        <v>1184</v>
      </c>
      <c r="J15" s="189" t="s">
        <v>12</v>
      </c>
    </row>
    <row r="16" spans="1:10" ht="409.5" x14ac:dyDescent="0.35">
      <c r="A16" s="360" t="s">
        <v>1204</v>
      </c>
      <c r="B16" s="187"/>
      <c r="C16" s="268" t="s">
        <v>1320</v>
      </c>
      <c r="D16" s="268" t="s">
        <v>1196</v>
      </c>
      <c r="E16" s="268" t="s">
        <v>1197</v>
      </c>
      <c r="F16" s="268" t="s">
        <v>1198</v>
      </c>
      <c r="G16" s="242" t="s">
        <v>1237</v>
      </c>
      <c r="H16" s="187" t="s">
        <v>808</v>
      </c>
      <c r="I16" s="187" t="s">
        <v>1184</v>
      </c>
      <c r="J16" s="189" t="s">
        <v>12</v>
      </c>
    </row>
    <row r="17" spans="1:10" ht="300" x14ac:dyDescent="0.35">
      <c r="A17" s="110" t="s">
        <v>1203</v>
      </c>
      <c r="B17" s="187"/>
      <c r="C17" s="268" t="s">
        <v>1224</v>
      </c>
      <c r="D17" s="268" t="s">
        <v>1199</v>
      </c>
      <c r="E17" s="268" t="s">
        <v>1200</v>
      </c>
      <c r="F17" s="268" t="s">
        <v>1201</v>
      </c>
      <c r="G17" s="268" t="s">
        <v>1238</v>
      </c>
      <c r="H17" s="187" t="s">
        <v>752</v>
      </c>
      <c r="I17" s="187" t="s">
        <v>1184</v>
      </c>
      <c r="J17" s="189" t="s">
        <v>12</v>
      </c>
    </row>
    <row r="18" spans="1:10" ht="276" x14ac:dyDescent="0.35">
      <c r="A18" s="110" t="s">
        <v>1202</v>
      </c>
      <c r="B18" s="187"/>
      <c r="C18" s="268" t="s">
        <v>1213</v>
      </c>
      <c r="D18" s="268" t="s">
        <v>1171</v>
      </c>
      <c r="E18" s="268" t="s">
        <v>1172</v>
      </c>
      <c r="F18" s="268" t="s">
        <v>1173</v>
      </c>
      <c r="G18" s="268"/>
      <c r="H18" s="187" t="s">
        <v>752</v>
      </c>
      <c r="I18" s="187"/>
      <c r="J18" s="189" t="s">
        <v>12</v>
      </c>
    </row>
    <row r="19" spans="1:10" ht="336" x14ac:dyDescent="0.35">
      <c r="A19" s="110" t="s">
        <v>1202</v>
      </c>
      <c r="B19" s="187"/>
      <c r="C19" s="269" t="s">
        <v>1179</v>
      </c>
      <c r="D19" s="268" t="s">
        <v>1180</v>
      </c>
      <c r="E19" s="268" t="s">
        <v>1181</v>
      </c>
      <c r="F19" s="268" t="s">
        <v>1182</v>
      </c>
      <c r="G19" s="268"/>
      <c r="H19" s="187" t="s">
        <v>752</v>
      </c>
      <c r="I19" s="187"/>
      <c r="J19" s="189" t="s">
        <v>12</v>
      </c>
    </row>
    <row r="20" spans="1:10" ht="72" x14ac:dyDescent="0.35">
      <c r="A20" s="110" t="s">
        <v>1202</v>
      </c>
      <c r="B20" s="187"/>
      <c r="C20" s="268" t="s">
        <v>1216</v>
      </c>
      <c r="D20" s="268" t="s">
        <v>1183</v>
      </c>
      <c r="E20" s="268" t="s">
        <v>1183</v>
      </c>
      <c r="F20" s="268" t="s">
        <v>1183</v>
      </c>
      <c r="G20" s="268"/>
      <c r="H20" s="187" t="s">
        <v>752</v>
      </c>
      <c r="I20" s="187"/>
      <c r="J20" s="189" t="s">
        <v>12</v>
      </c>
    </row>
    <row r="21" spans="1:10" ht="84" x14ac:dyDescent="0.35">
      <c r="A21" s="110" t="s">
        <v>1202</v>
      </c>
      <c r="B21" s="187"/>
      <c r="C21" s="268" t="s">
        <v>1217</v>
      </c>
      <c r="D21" s="268" t="s">
        <v>1183</v>
      </c>
      <c r="E21" s="268" t="s">
        <v>1183</v>
      </c>
      <c r="F21" s="268" t="s">
        <v>1183</v>
      </c>
      <c r="G21" s="268"/>
      <c r="H21" s="187" t="s">
        <v>752</v>
      </c>
      <c r="I21" s="187"/>
      <c r="J21" s="189" t="s">
        <v>12</v>
      </c>
    </row>
    <row r="22" spans="1:10" ht="84" x14ac:dyDescent="0.35">
      <c r="A22" s="110" t="s">
        <v>1202</v>
      </c>
      <c r="B22" s="187"/>
      <c r="C22" s="268" t="s">
        <v>1218</v>
      </c>
      <c r="D22" s="268" t="s">
        <v>1183</v>
      </c>
      <c r="E22" s="268" t="s">
        <v>1183</v>
      </c>
      <c r="F22" s="268" t="s">
        <v>1183</v>
      </c>
      <c r="G22" s="268"/>
      <c r="H22" s="187" t="s">
        <v>752</v>
      </c>
      <c r="I22" s="187"/>
      <c r="J22" s="189" t="s">
        <v>12</v>
      </c>
    </row>
    <row r="23" spans="1:10" ht="72" x14ac:dyDescent="0.35">
      <c r="A23" s="110" t="s">
        <v>1202</v>
      </c>
      <c r="B23" s="187"/>
      <c r="C23" s="268" t="s">
        <v>1219</v>
      </c>
      <c r="D23" s="268" t="s">
        <v>1183</v>
      </c>
      <c r="E23" s="268" t="s">
        <v>1183</v>
      </c>
      <c r="F23" s="268" t="s">
        <v>1183</v>
      </c>
      <c r="G23" s="268"/>
      <c r="H23" s="187" t="s">
        <v>752</v>
      </c>
      <c r="I23" s="187"/>
      <c r="J23" s="189" t="s">
        <v>12</v>
      </c>
    </row>
    <row r="24" spans="1:10" ht="72" x14ac:dyDescent="0.35">
      <c r="A24" s="110" t="s">
        <v>1202</v>
      </c>
      <c r="B24" s="187"/>
      <c r="C24" s="268" t="s">
        <v>1220</v>
      </c>
      <c r="D24" s="268" t="s">
        <v>1183</v>
      </c>
      <c r="E24" s="268" t="s">
        <v>1183</v>
      </c>
      <c r="F24" s="268" t="s">
        <v>1183</v>
      </c>
      <c r="G24" s="268"/>
      <c r="H24" s="187" t="s">
        <v>752</v>
      </c>
      <c r="I24" s="187"/>
      <c r="J24" s="189" t="s">
        <v>12</v>
      </c>
    </row>
    <row r="25" spans="1:10" ht="60" x14ac:dyDescent="0.35">
      <c r="A25" s="110" t="s">
        <v>1202</v>
      </c>
      <c r="B25" s="187"/>
      <c r="C25" s="268" t="s">
        <v>1212</v>
      </c>
      <c r="D25" s="268" t="s">
        <v>1168</v>
      </c>
      <c r="E25" s="268" t="s">
        <v>1169</v>
      </c>
      <c r="F25" s="268" t="s">
        <v>1170</v>
      </c>
      <c r="G25" s="268"/>
      <c r="H25" s="187" t="s">
        <v>752</v>
      </c>
      <c r="I25" s="187"/>
    </row>
    <row r="26" spans="1:10" ht="409.5" x14ac:dyDescent="0.35">
      <c r="A26" s="110" t="s">
        <v>1202</v>
      </c>
      <c r="B26" s="187"/>
      <c r="C26" s="268" t="s">
        <v>1214</v>
      </c>
      <c r="D26" s="268" t="s">
        <v>1174</v>
      </c>
      <c r="E26" s="268" t="s">
        <v>1172</v>
      </c>
      <c r="F26" s="268" t="s">
        <v>1175</v>
      </c>
      <c r="G26" s="268"/>
      <c r="H26" s="187" t="s">
        <v>752</v>
      </c>
      <c r="I26" s="187"/>
    </row>
    <row r="27" spans="1:10" ht="228" x14ac:dyDescent="0.35">
      <c r="A27" s="110" t="s">
        <v>1202</v>
      </c>
      <c r="B27" s="187"/>
      <c r="C27" s="268" t="s">
        <v>1215</v>
      </c>
      <c r="D27" s="268" t="s">
        <v>1176</v>
      </c>
      <c r="E27" s="268" t="s">
        <v>1177</v>
      </c>
      <c r="F27" s="268" t="s">
        <v>1178</v>
      </c>
      <c r="G27" s="268"/>
      <c r="H27" s="187" t="s">
        <v>752</v>
      </c>
      <c r="I27" s="187"/>
    </row>
  </sheetData>
  <hyperlinks>
    <hyperlink ref="G2" r:id="rId1" xr:uid="{00000000-0004-0000-1300-000000000000}"/>
    <hyperlink ref="G3" r:id="rId2" xr:uid="{00000000-0004-0000-1300-000001000000}"/>
    <hyperlink ref="G7" r:id="rId3" xr:uid="{00000000-0004-0000-1300-000002000000}"/>
    <hyperlink ref="G8" r:id="rId4" xr:uid="{00000000-0004-0000-1300-000003000000}"/>
    <hyperlink ref="G9" r:id="rId5" xr:uid="{00000000-0004-0000-1300-000004000000}"/>
    <hyperlink ref="G16" r:id="rId6" xr:uid="{00000000-0004-0000-1300-000005000000}"/>
  </hyperlinks>
  <pageMargins left="0.7" right="0.7" top="0.75" bottom="0.75" header="0.3" footer="0.3"/>
  <pageSetup paperSize="5" scale="73" fitToHeight="0" orientation="landscape" r:id="rId7"/>
  <headerFooter>
    <oddHeader>&amp;CSNF Quality Reporting
September 2014</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CC0099"/>
  </sheetPr>
  <dimension ref="A1:Q20"/>
  <sheetViews>
    <sheetView zoomScale="70" zoomScaleNormal="70" zoomScaleSheetLayoutView="50" workbookViewId="0">
      <pane ySplit="1" topLeftCell="A2" activePane="bottomLeft" state="frozen"/>
      <selection pane="bottomLeft" activeCell="A2" sqref="A2"/>
    </sheetView>
  </sheetViews>
  <sheetFormatPr defaultRowHeight="14" x14ac:dyDescent="0.3"/>
  <cols>
    <col min="3" max="3" width="41.75" customWidth="1"/>
    <col min="4" max="4" width="37.58203125" customWidth="1"/>
    <col min="5" max="5" width="35.75" customWidth="1"/>
    <col min="6" max="6" width="32.58203125" customWidth="1"/>
    <col min="7" max="7" width="30" customWidth="1"/>
    <col min="8" max="8" width="11.75" customWidth="1"/>
    <col min="9" max="9" width="11" customWidth="1"/>
    <col min="10" max="10" width="10.58203125" style="448" customWidth="1"/>
    <col min="11" max="11" width="0" hidden="1" customWidth="1"/>
  </cols>
  <sheetData>
    <row r="1" spans="1:17" s="185" customFormat="1" ht="56.25" customHeight="1" x14ac:dyDescent="0.3">
      <c r="A1" s="182" t="s">
        <v>0</v>
      </c>
      <c r="B1" s="163" t="s">
        <v>1</v>
      </c>
      <c r="C1" s="163" t="s">
        <v>2</v>
      </c>
      <c r="D1" s="163" t="s">
        <v>965</v>
      </c>
      <c r="E1" s="163" t="s">
        <v>966</v>
      </c>
      <c r="F1" s="163" t="s">
        <v>967</v>
      </c>
      <c r="G1" s="163" t="s">
        <v>760</v>
      </c>
      <c r="H1" s="163" t="s">
        <v>440</v>
      </c>
      <c r="I1" s="163" t="s">
        <v>406</v>
      </c>
      <c r="J1" s="436" t="s">
        <v>1461</v>
      </c>
      <c r="K1" s="442" t="s">
        <v>944</v>
      </c>
      <c r="L1" s="196" t="s">
        <v>1448</v>
      </c>
      <c r="M1" s="196" t="s">
        <v>1444</v>
      </c>
      <c r="N1" s="196" t="s">
        <v>1445</v>
      </c>
      <c r="O1" s="196" t="s">
        <v>2298</v>
      </c>
    </row>
    <row r="2" spans="1:17" ht="63" customHeight="1" x14ac:dyDescent="0.3">
      <c r="A2" s="110" t="s">
        <v>454</v>
      </c>
      <c r="B2" s="187"/>
      <c r="C2" s="269" t="s">
        <v>1919</v>
      </c>
      <c r="D2" s="268" t="s">
        <v>1920</v>
      </c>
      <c r="E2" s="268" t="s">
        <v>1153</v>
      </c>
      <c r="F2" s="268" t="s">
        <v>1154</v>
      </c>
      <c r="G2" s="110" t="s">
        <v>1921</v>
      </c>
      <c r="H2" s="187" t="s">
        <v>808</v>
      </c>
      <c r="I2" s="187" t="s">
        <v>1914</v>
      </c>
      <c r="J2" s="470" t="s">
        <v>1913</v>
      </c>
      <c r="K2" s="469" t="s">
        <v>443</v>
      </c>
      <c r="L2" s="362" t="s">
        <v>443</v>
      </c>
      <c r="M2" s="362" t="s">
        <v>902</v>
      </c>
      <c r="N2" s="362"/>
      <c r="O2" s="362"/>
    </row>
    <row r="3" spans="1:17" ht="299" x14ac:dyDescent="0.3">
      <c r="A3" s="110"/>
      <c r="B3" s="187"/>
      <c r="C3" s="102" t="s">
        <v>2153</v>
      </c>
      <c r="D3" s="268" t="s">
        <v>2172</v>
      </c>
      <c r="E3" s="268" t="s">
        <v>2170</v>
      </c>
      <c r="F3" s="268" t="s">
        <v>2171</v>
      </c>
      <c r="G3" s="110" t="s">
        <v>2173</v>
      </c>
      <c r="H3" s="187" t="s">
        <v>752</v>
      </c>
      <c r="I3" s="187"/>
      <c r="J3" s="470" t="s">
        <v>1913</v>
      </c>
      <c r="K3" s="469"/>
      <c r="L3" s="362"/>
      <c r="M3" s="362" t="s">
        <v>443</v>
      </c>
      <c r="N3" s="362" t="s">
        <v>443</v>
      </c>
      <c r="O3" s="362" t="s">
        <v>443</v>
      </c>
    </row>
    <row r="4" spans="1:17" ht="120" x14ac:dyDescent="0.3">
      <c r="A4" s="110" t="s">
        <v>946</v>
      </c>
      <c r="B4" s="187"/>
      <c r="C4" s="269" t="s">
        <v>1916</v>
      </c>
      <c r="D4" s="268" t="s">
        <v>1158</v>
      </c>
      <c r="E4" s="268" t="s">
        <v>1159</v>
      </c>
      <c r="F4" s="268" t="s">
        <v>1917</v>
      </c>
      <c r="G4" s="110" t="s">
        <v>1918</v>
      </c>
      <c r="H4" s="187" t="s">
        <v>1336</v>
      </c>
      <c r="I4" s="187" t="s">
        <v>1914</v>
      </c>
      <c r="J4" s="470" t="s">
        <v>1915</v>
      </c>
      <c r="K4" s="469" t="s">
        <v>443</v>
      </c>
      <c r="L4" s="362" t="s">
        <v>443</v>
      </c>
      <c r="M4" s="362" t="s">
        <v>443</v>
      </c>
      <c r="N4" s="362" t="s">
        <v>443</v>
      </c>
      <c r="O4" s="362" t="s">
        <v>443</v>
      </c>
    </row>
    <row r="5" spans="1:17" ht="409.5" x14ac:dyDescent="0.3">
      <c r="A5" s="110" t="s">
        <v>1464</v>
      </c>
      <c r="B5" s="187"/>
      <c r="C5" s="269" t="s">
        <v>1923</v>
      </c>
      <c r="D5" s="268" t="s">
        <v>1465</v>
      </c>
      <c r="E5" s="268" t="s">
        <v>1466</v>
      </c>
      <c r="F5" s="268" t="s">
        <v>1467</v>
      </c>
      <c r="G5" s="110" t="s">
        <v>1925</v>
      </c>
      <c r="H5" s="187" t="s">
        <v>1924</v>
      </c>
      <c r="I5" s="187" t="s">
        <v>1914</v>
      </c>
      <c r="J5" s="470" t="s">
        <v>1922</v>
      </c>
      <c r="K5" s="466" t="s">
        <v>443</v>
      </c>
      <c r="L5" s="189" t="s">
        <v>443</v>
      </c>
      <c r="M5" s="189" t="s">
        <v>443</v>
      </c>
      <c r="N5" s="189" t="s">
        <v>443</v>
      </c>
      <c r="O5" s="189" t="s">
        <v>443</v>
      </c>
    </row>
    <row r="6" spans="1:17" ht="216" x14ac:dyDescent="0.3">
      <c r="A6" s="256"/>
      <c r="B6" s="187" t="s">
        <v>2027</v>
      </c>
      <c r="C6" s="274" t="s">
        <v>2018</v>
      </c>
      <c r="D6" s="262" t="s">
        <v>2019</v>
      </c>
      <c r="E6" s="262" t="s">
        <v>2020</v>
      </c>
      <c r="F6" s="262" t="s">
        <v>2021</v>
      </c>
      <c r="G6" s="256"/>
      <c r="H6" s="187" t="s">
        <v>752</v>
      </c>
      <c r="I6" s="187" t="s">
        <v>583</v>
      </c>
      <c r="J6" s="470" t="s">
        <v>2026</v>
      </c>
      <c r="K6" s="466" t="s">
        <v>443</v>
      </c>
      <c r="L6" s="189" t="s">
        <v>443</v>
      </c>
      <c r="M6" s="189" t="s">
        <v>443</v>
      </c>
      <c r="N6" s="189" t="s">
        <v>443</v>
      </c>
      <c r="O6" s="189" t="s">
        <v>443</v>
      </c>
      <c r="P6" s="385"/>
      <c r="Q6" s="385"/>
    </row>
    <row r="7" spans="1:17" ht="336" x14ac:dyDescent="0.3">
      <c r="A7" s="386"/>
      <c r="B7" s="386"/>
      <c r="C7" s="274" t="s">
        <v>2564</v>
      </c>
      <c r="D7" s="272" t="s">
        <v>1994</v>
      </c>
      <c r="E7" s="272" t="s">
        <v>1995</v>
      </c>
      <c r="F7" s="272" t="s">
        <v>2507</v>
      </c>
      <c r="G7" s="387"/>
      <c r="H7" s="187" t="s">
        <v>752</v>
      </c>
      <c r="I7" s="187" t="s">
        <v>583</v>
      </c>
      <c r="J7" s="470" t="s">
        <v>2026</v>
      </c>
      <c r="K7" s="466" t="s">
        <v>443</v>
      </c>
      <c r="L7" s="189" t="s">
        <v>443</v>
      </c>
      <c r="M7" s="189" t="s">
        <v>443</v>
      </c>
      <c r="N7" s="189" t="s">
        <v>443</v>
      </c>
      <c r="O7" s="189" t="s">
        <v>443</v>
      </c>
    </row>
    <row r="8" spans="1:17" ht="240" x14ac:dyDescent="0.3">
      <c r="A8" s="386"/>
      <c r="B8" s="386"/>
      <c r="C8" s="272" t="s">
        <v>2022</v>
      </c>
      <c r="D8" s="272" t="s">
        <v>2023</v>
      </c>
      <c r="E8" s="272" t="s">
        <v>2024</v>
      </c>
      <c r="F8" s="272" t="s">
        <v>2025</v>
      </c>
      <c r="G8" s="387"/>
      <c r="H8" s="187" t="s">
        <v>752</v>
      </c>
      <c r="I8" s="187" t="s">
        <v>583</v>
      </c>
      <c r="J8" s="470" t="s">
        <v>2026</v>
      </c>
      <c r="K8" s="466" t="s">
        <v>443</v>
      </c>
      <c r="L8" s="189" t="s">
        <v>443</v>
      </c>
      <c r="M8" s="189" t="s">
        <v>443</v>
      </c>
      <c r="N8" s="189" t="s">
        <v>443</v>
      </c>
      <c r="O8" s="189" t="s">
        <v>443</v>
      </c>
    </row>
    <row r="9" spans="1:17" ht="132" x14ac:dyDescent="0.3">
      <c r="A9" s="386"/>
      <c r="B9" s="386"/>
      <c r="C9" s="272" t="s">
        <v>2028</v>
      </c>
      <c r="D9" s="272" t="s">
        <v>1999</v>
      </c>
      <c r="E9" s="272" t="s">
        <v>2000</v>
      </c>
      <c r="F9" s="272" t="s">
        <v>2001</v>
      </c>
      <c r="G9" s="387"/>
      <c r="H9" s="187" t="s">
        <v>752</v>
      </c>
      <c r="I9" s="283" t="s">
        <v>1914</v>
      </c>
      <c r="J9" s="470" t="s">
        <v>2003</v>
      </c>
      <c r="K9" s="435"/>
      <c r="L9" s="111"/>
      <c r="M9" s="362" t="s">
        <v>443</v>
      </c>
      <c r="N9" s="362" t="s">
        <v>443</v>
      </c>
      <c r="O9" s="362" t="s">
        <v>443</v>
      </c>
    </row>
    <row r="10" spans="1:17" ht="264" x14ac:dyDescent="0.3">
      <c r="A10" s="187">
        <v>2633</v>
      </c>
      <c r="B10" s="187"/>
      <c r="C10" s="274" t="s">
        <v>2175</v>
      </c>
      <c r="D10" s="272" t="s">
        <v>2178</v>
      </c>
      <c r="E10" s="272" t="s">
        <v>2176</v>
      </c>
      <c r="F10" s="272" t="s">
        <v>2177</v>
      </c>
      <c r="G10" s="272" t="s">
        <v>2183</v>
      </c>
      <c r="H10" s="187" t="s">
        <v>2179</v>
      </c>
      <c r="I10" s="283" t="s">
        <v>1914</v>
      </c>
      <c r="J10" s="470" t="s">
        <v>2586</v>
      </c>
      <c r="K10" s="435"/>
      <c r="L10" s="111"/>
      <c r="M10" s="362" t="s">
        <v>443</v>
      </c>
      <c r="N10" s="362" t="s">
        <v>443</v>
      </c>
      <c r="O10" s="362" t="s">
        <v>443</v>
      </c>
    </row>
    <row r="11" spans="1:17" ht="264" x14ac:dyDescent="0.3">
      <c r="A11" s="187">
        <v>2634</v>
      </c>
      <c r="B11" s="187"/>
      <c r="C11" s="272" t="s">
        <v>2189</v>
      </c>
      <c r="D11" s="272" t="s">
        <v>2191</v>
      </c>
      <c r="E11" s="272" t="s">
        <v>2176</v>
      </c>
      <c r="F11" s="272" t="s">
        <v>2190</v>
      </c>
      <c r="G11" s="272" t="s">
        <v>2192</v>
      </c>
      <c r="H11" s="187" t="s">
        <v>2179</v>
      </c>
      <c r="I11" s="283" t="s">
        <v>1914</v>
      </c>
      <c r="J11" s="470" t="s">
        <v>2586</v>
      </c>
      <c r="K11" s="435"/>
      <c r="L11" s="111"/>
      <c r="M11" s="362" t="s">
        <v>443</v>
      </c>
      <c r="N11" s="362" t="s">
        <v>443</v>
      </c>
      <c r="O11" s="362" t="s">
        <v>443</v>
      </c>
    </row>
    <row r="12" spans="1:17" ht="252" x14ac:dyDescent="0.3">
      <c r="A12" s="187">
        <v>2635</v>
      </c>
      <c r="B12" s="187"/>
      <c r="C12" s="272" t="s">
        <v>2193</v>
      </c>
      <c r="D12" s="272" t="s">
        <v>2195</v>
      </c>
      <c r="E12" s="272" t="s">
        <v>2176</v>
      </c>
      <c r="F12" s="272" t="s">
        <v>2194</v>
      </c>
      <c r="G12" s="272" t="s">
        <v>1480</v>
      </c>
      <c r="H12" s="187" t="s">
        <v>2179</v>
      </c>
      <c r="I12" s="187" t="s">
        <v>1914</v>
      </c>
      <c r="J12" s="470" t="s">
        <v>2586</v>
      </c>
      <c r="K12" s="435"/>
      <c r="L12" s="111"/>
      <c r="M12" s="362" t="s">
        <v>443</v>
      </c>
      <c r="N12" s="362" t="s">
        <v>443</v>
      </c>
      <c r="O12" s="362" t="s">
        <v>443</v>
      </c>
    </row>
    <row r="13" spans="1:17" ht="252.5" thickBot="1" x14ac:dyDescent="0.35">
      <c r="A13" s="187">
        <v>2636</v>
      </c>
      <c r="B13" s="187"/>
      <c r="C13" s="272" t="s">
        <v>2196</v>
      </c>
      <c r="D13" s="272"/>
      <c r="E13" s="272" t="s">
        <v>2176</v>
      </c>
      <c r="F13" s="272" t="s">
        <v>2194</v>
      </c>
      <c r="G13" s="272" t="s">
        <v>1486</v>
      </c>
      <c r="H13" s="187" t="s">
        <v>2179</v>
      </c>
      <c r="I13" s="187" t="s">
        <v>1914</v>
      </c>
      <c r="J13" s="470" t="s">
        <v>2586</v>
      </c>
      <c r="K13" s="487"/>
      <c r="L13" s="111"/>
      <c r="M13" s="362" t="s">
        <v>443</v>
      </c>
      <c r="N13" s="362" t="s">
        <v>443</v>
      </c>
      <c r="O13" s="362" t="s">
        <v>443</v>
      </c>
    </row>
    <row r="14" spans="1:17" ht="118" thickTop="1" thickBot="1" x14ac:dyDescent="0.35">
      <c r="A14" s="100"/>
      <c r="B14" s="100"/>
      <c r="C14" s="702" t="s">
        <v>2493</v>
      </c>
      <c r="D14" s="166" t="s">
        <v>2503</v>
      </c>
      <c r="E14" s="166" t="s">
        <v>2505</v>
      </c>
      <c r="F14" s="703"/>
      <c r="G14" s="689" t="s">
        <v>2502</v>
      </c>
      <c r="H14" s="700" t="s">
        <v>752</v>
      </c>
      <c r="I14" s="187" t="s">
        <v>1914</v>
      </c>
      <c r="J14" s="470" t="s">
        <v>2587</v>
      </c>
      <c r="K14" s="699"/>
      <c r="L14" s="697"/>
      <c r="M14" s="200"/>
      <c r="N14" s="200"/>
      <c r="O14" s="203" t="s">
        <v>12</v>
      </c>
      <c r="P14" s="698"/>
      <c r="Q14" s="698"/>
    </row>
    <row r="15" spans="1:17" ht="105" thickTop="1" thickBot="1" x14ac:dyDescent="0.35">
      <c r="A15" s="100"/>
      <c r="B15" s="701"/>
      <c r="C15" s="166" t="s">
        <v>2494</v>
      </c>
      <c r="D15" s="166" t="s">
        <v>2504</v>
      </c>
      <c r="E15" s="166" t="s">
        <v>2506</v>
      </c>
      <c r="F15" s="475"/>
      <c r="G15" s="705" t="s">
        <v>2502</v>
      </c>
      <c r="H15" s="700" t="s">
        <v>752</v>
      </c>
      <c r="I15" s="187" t="s">
        <v>1914</v>
      </c>
      <c r="J15" s="470" t="s">
        <v>2587</v>
      </c>
      <c r="K15" s="699"/>
      <c r="L15" s="697"/>
      <c r="M15" s="200"/>
      <c r="N15" s="703"/>
      <c r="O15" s="704" t="s">
        <v>12</v>
      </c>
      <c r="P15" s="698"/>
      <c r="Q15" s="698"/>
    </row>
    <row r="16" spans="1:17" ht="14.5" thickTop="1" x14ac:dyDescent="0.3">
      <c r="C16" s="212"/>
      <c r="D16" s="212"/>
      <c r="E16" s="212"/>
      <c r="F16" s="212"/>
      <c r="L16" s="385"/>
      <c r="M16" s="385"/>
      <c r="N16" s="385"/>
      <c r="O16" s="385"/>
    </row>
    <row r="17" spans="3:15" x14ac:dyDescent="0.3">
      <c r="C17" s="212"/>
      <c r="D17" s="212"/>
      <c r="E17" s="212"/>
      <c r="F17" s="212"/>
      <c r="L17" s="385"/>
      <c r="M17" s="385"/>
      <c r="N17" s="385"/>
      <c r="O17" s="385"/>
    </row>
    <row r="18" spans="3:15" x14ac:dyDescent="0.3">
      <c r="L18" s="385"/>
      <c r="M18" s="385"/>
      <c r="N18" s="385"/>
      <c r="O18" s="385"/>
    </row>
    <row r="19" spans="3:15" x14ac:dyDescent="0.3">
      <c r="L19" s="385"/>
      <c r="M19" s="385"/>
      <c r="N19" s="385"/>
      <c r="O19" s="385"/>
    </row>
    <row r="20" spans="3:15" x14ac:dyDescent="0.3">
      <c r="L20" s="385"/>
      <c r="M20" s="385"/>
      <c r="N20" s="385"/>
      <c r="O20" s="385"/>
    </row>
  </sheetData>
  <hyperlinks>
    <hyperlink ref="G5" r:id="rId1" display="https://www.cms.gov/Medicare/Quality-Initiatives-Patient-Assessment-Instruments/NursingHomeQualityInits/Downloads/SNF-QRP-Measure-Specifications_August-2015R.pdf" xr:uid="{00000000-0004-0000-1400-000000000000}"/>
  </hyperlinks>
  <pageMargins left="0.7" right="0.7" top="0.75" bottom="0.75" header="0.3" footer="0.3"/>
  <pageSetup scale="31" orientation="portrait" r:id="rId2"/>
  <headerFooter>
    <oddHeader xml:space="preserve">&amp;CSkilled Nursing Facility Quality Reporting Program
December 2019
</oddHeader>
    <oddFooter>&amp;LLast edited by Megan Howard 12/4/19</oddFooter>
  </headerFooter>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2F22D8"/>
  </sheetPr>
  <dimension ref="A1:M3"/>
  <sheetViews>
    <sheetView zoomScaleNormal="100" workbookViewId="0">
      <pane ySplit="1" topLeftCell="A3" activePane="bottomLeft" state="frozen"/>
      <selection pane="bottomLeft" activeCell="A3" sqref="A3"/>
    </sheetView>
  </sheetViews>
  <sheetFormatPr defaultRowHeight="14" x14ac:dyDescent="0.3"/>
  <cols>
    <col min="3" max="3" width="32.33203125" customWidth="1"/>
    <col min="4" max="4" width="32" customWidth="1"/>
    <col min="5" max="5" width="28" customWidth="1"/>
    <col min="6" max="6" width="42.08203125" customWidth="1"/>
    <col min="7" max="7" width="27.58203125" customWidth="1"/>
    <col min="9" max="9" width="9" style="448"/>
  </cols>
  <sheetData>
    <row r="1" spans="1:13" s="185" customFormat="1" ht="57" customHeight="1" x14ac:dyDescent="0.3">
      <c r="A1" s="182" t="s">
        <v>0</v>
      </c>
      <c r="B1" s="163" t="s">
        <v>1</v>
      </c>
      <c r="C1" s="163" t="s">
        <v>2</v>
      </c>
      <c r="D1" s="163" t="s">
        <v>965</v>
      </c>
      <c r="E1" s="163" t="s">
        <v>966</v>
      </c>
      <c r="F1" s="163" t="s">
        <v>967</v>
      </c>
      <c r="G1" s="163" t="s">
        <v>760</v>
      </c>
      <c r="H1" s="163" t="s">
        <v>440</v>
      </c>
      <c r="I1" s="436" t="s">
        <v>406</v>
      </c>
      <c r="J1" s="464" t="s">
        <v>1448</v>
      </c>
      <c r="K1" s="186" t="s">
        <v>1444</v>
      </c>
      <c r="L1" s="186" t="s">
        <v>1445</v>
      </c>
      <c r="M1" s="186" t="s">
        <v>2298</v>
      </c>
    </row>
    <row r="2" spans="1:13" ht="409.5" x14ac:dyDescent="0.3">
      <c r="A2" s="110" t="s">
        <v>1906</v>
      </c>
      <c r="B2" s="187" t="s">
        <v>1907</v>
      </c>
      <c r="C2" s="269" t="s">
        <v>1908</v>
      </c>
      <c r="D2" s="268" t="s">
        <v>1909</v>
      </c>
      <c r="E2" s="268" t="s">
        <v>1910</v>
      </c>
      <c r="F2" s="268" t="s">
        <v>1911</v>
      </c>
      <c r="G2" s="110" t="s">
        <v>1912</v>
      </c>
      <c r="H2" s="187" t="s">
        <v>1439</v>
      </c>
      <c r="I2" s="470" t="s">
        <v>399</v>
      </c>
      <c r="J2" s="469" t="s">
        <v>12</v>
      </c>
      <c r="K2" s="469" t="s">
        <v>12</v>
      </c>
      <c r="L2" s="469" t="s">
        <v>12</v>
      </c>
      <c r="M2" s="469" t="s">
        <v>12</v>
      </c>
    </row>
    <row r="3" spans="1:13" ht="324" x14ac:dyDescent="0.3">
      <c r="A3" s="110"/>
      <c r="B3" s="706" t="s">
        <v>2029</v>
      </c>
      <c r="C3" s="269" t="s">
        <v>2565</v>
      </c>
      <c r="D3" s="268" t="s">
        <v>2030</v>
      </c>
      <c r="E3" s="268" t="s">
        <v>2024</v>
      </c>
      <c r="F3" s="268" t="s">
        <v>2031</v>
      </c>
      <c r="G3" s="110"/>
      <c r="H3" s="187" t="s">
        <v>752</v>
      </c>
      <c r="I3" s="470" t="s">
        <v>399</v>
      </c>
      <c r="J3" s="388" t="s">
        <v>2032</v>
      </c>
      <c r="K3" s="187" t="s">
        <v>2032</v>
      </c>
      <c r="L3" s="388" t="s">
        <v>2032</v>
      </c>
      <c r="M3" s="388" t="s">
        <v>2032</v>
      </c>
    </row>
  </sheetData>
  <pageMargins left="0.7" right="0.7" top="0.75" bottom="0.75" header="0.3" footer="0.3"/>
  <pageSetup scale="38" orientation="portrait" r:id="rId1"/>
  <headerFooter>
    <oddHeader>&amp;CSkilled Nursing Facility Value-Based Purchasing Program
December 2019</oddHeader>
    <oddFooter>&amp;L&amp;8Updated by Megan Howard 12/4/19</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8"/>
    <pageSetUpPr fitToPage="1"/>
  </sheetPr>
  <dimension ref="A1:P34"/>
  <sheetViews>
    <sheetView view="pageLayout" topLeftCell="A8" zoomScale="80" zoomScaleNormal="80" zoomScaleSheetLayoutView="80" zoomScalePageLayoutView="80" workbookViewId="0">
      <selection activeCell="A15" sqref="A15:C15"/>
    </sheetView>
  </sheetViews>
  <sheetFormatPr defaultColWidth="9" defaultRowHeight="12" x14ac:dyDescent="0.3"/>
  <cols>
    <col min="1" max="1" width="9" style="110"/>
    <col min="2" max="2" width="9" style="273"/>
    <col min="3" max="3" width="36.83203125" style="273" customWidth="1"/>
    <col min="4" max="4" width="29.75" style="273" customWidth="1"/>
    <col min="5" max="5" width="26.33203125" style="273" customWidth="1"/>
    <col min="6" max="6" width="35.33203125" style="273" customWidth="1"/>
    <col min="7" max="7" width="27.08203125" style="273" customWidth="1"/>
    <col min="8" max="8" width="10.25" style="187" customWidth="1"/>
    <col min="9" max="9" width="10.58203125" style="187" customWidth="1"/>
    <col min="10" max="10" width="11.58203125" style="187" customWidth="1"/>
    <col min="11" max="11" width="9" style="429" customWidth="1"/>
    <col min="12" max="12" width="9" style="388" hidden="1" customWidth="1"/>
    <col min="13" max="17" width="9" style="273" customWidth="1"/>
    <col min="18" max="16384" width="9" style="273"/>
  </cols>
  <sheetData>
    <row r="1" spans="1:16" s="267" customFormat="1" ht="57" customHeight="1" x14ac:dyDescent="0.3">
      <c r="A1" s="182" t="s">
        <v>0</v>
      </c>
      <c r="B1" s="163" t="s">
        <v>1</v>
      </c>
      <c r="C1" s="163" t="s">
        <v>2</v>
      </c>
      <c r="D1" s="163" t="s">
        <v>965</v>
      </c>
      <c r="E1" s="163" t="s">
        <v>966</v>
      </c>
      <c r="F1" s="163" t="s">
        <v>967</v>
      </c>
      <c r="G1" s="163" t="s">
        <v>760</v>
      </c>
      <c r="H1" s="163" t="s">
        <v>440</v>
      </c>
      <c r="I1" s="163" t="s">
        <v>406</v>
      </c>
      <c r="J1" s="163" t="s">
        <v>2256</v>
      </c>
      <c r="K1" s="428" t="s">
        <v>1941</v>
      </c>
      <c r="L1" s="426" t="s">
        <v>2148</v>
      </c>
      <c r="M1" s="425" t="s">
        <v>2149</v>
      </c>
      <c r="N1" s="425" t="s">
        <v>2150</v>
      </c>
      <c r="O1" s="425" t="s">
        <v>2300</v>
      </c>
      <c r="P1" s="425" t="s">
        <v>2508</v>
      </c>
    </row>
    <row r="2" spans="1:16" s="363" customFormat="1" ht="12.75" customHeight="1" x14ac:dyDescent="0.3">
      <c r="A2" s="794" t="s">
        <v>2045</v>
      </c>
      <c r="B2" s="800"/>
      <c r="C2" s="800"/>
      <c r="D2" s="800"/>
      <c r="E2" s="800"/>
      <c r="F2" s="800"/>
      <c r="G2" s="800"/>
      <c r="H2" s="800"/>
      <c r="I2" s="800"/>
      <c r="J2" s="800"/>
      <c r="K2" s="801"/>
      <c r="L2" s="421"/>
    </row>
    <row r="3" spans="1:16" ht="60" x14ac:dyDescent="0.3">
      <c r="A3" s="110" t="s">
        <v>2250</v>
      </c>
      <c r="B3" s="272"/>
      <c r="C3" s="272" t="s">
        <v>1286</v>
      </c>
      <c r="D3" s="272" t="s">
        <v>1272</v>
      </c>
      <c r="E3" s="272" t="s">
        <v>1273</v>
      </c>
      <c r="F3" s="272" t="s">
        <v>1274</v>
      </c>
      <c r="G3" s="272" t="s">
        <v>1313</v>
      </c>
      <c r="H3" s="187" t="s">
        <v>2095</v>
      </c>
      <c r="I3" s="187" t="s">
        <v>1321</v>
      </c>
      <c r="K3" s="429" t="s">
        <v>12</v>
      </c>
      <c r="L3" s="388" t="s">
        <v>12</v>
      </c>
      <c r="M3" s="187" t="s">
        <v>12</v>
      </c>
      <c r="N3" s="187" t="s">
        <v>12</v>
      </c>
      <c r="O3" s="187" t="s">
        <v>12</v>
      </c>
      <c r="P3" s="187" t="s">
        <v>12</v>
      </c>
    </row>
    <row r="4" spans="1:16" ht="48" x14ac:dyDescent="0.3">
      <c r="A4" s="110" t="s">
        <v>1297</v>
      </c>
      <c r="B4" s="272"/>
      <c r="C4" s="272" t="s">
        <v>1283</v>
      </c>
      <c r="D4" s="272" t="s">
        <v>1820</v>
      </c>
      <c r="E4" s="272" t="s">
        <v>1268</v>
      </c>
      <c r="F4" s="272" t="s">
        <v>1821</v>
      </c>
      <c r="G4" s="272" t="s">
        <v>1310</v>
      </c>
      <c r="H4" s="187" t="s">
        <v>2094</v>
      </c>
      <c r="I4" s="187" t="s">
        <v>1321</v>
      </c>
      <c r="L4" s="388" t="s">
        <v>12</v>
      </c>
      <c r="M4" s="187" t="s">
        <v>12</v>
      </c>
      <c r="N4" s="187" t="s">
        <v>902</v>
      </c>
      <c r="O4" s="284"/>
    </row>
    <row r="5" spans="1:16" ht="48" x14ac:dyDescent="0.3">
      <c r="A5" s="110" t="s">
        <v>1300</v>
      </c>
      <c r="B5" s="272"/>
      <c r="C5" s="272" t="s">
        <v>1822</v>
      </c>
      <c r="D5" s="272" t="s">
        <v>1823</v>
      </c>
      <c r="E5" s="272" t="s">
        <v>1268</v>
      </c>
      <c r="F5" s="272" t="s">
        <v>1824</v>
      </c>
      <c r="G5" s="272" t="s">
        <v>1314</v>
      </c>
      <c r="H5" s="187" t="s">
        <v>808</v>
      </c>
      <c r="I5" s="187" t="s">
        <v>1321</v>
      </c>
      <c r="L5" s="388" t="s">
        <v>12</v>
      </c>
      <c r="M5" s="187" t="s">
        <v>12</v>
      </c>
      <c r="N5" s="187" t="s">
        <v>902</v>
      </c>
      <c r="O5" s="187"/>
    </row>
    <row r="6" spans="1:16" ht="96" x14ac:dyDescent="0.3">
      <c r="A6" s="110" t="s">
        <v>1202</v>
      </c>
      <c r="B6" s="272"/>
      <c r="C6" s="272" t="s">
        <v>1275</v>
      </c>
      <c r="D6" s="272" t="s">
        <v>1247</v>
      </c>
      <c r="E6" s="272" t="s">
        <v>1245</v>
      </c>
      <c r="F6" s="272" t="s">
        <v>1248</v>
      </c>
      <c r="G6" s="272"/>
      <c r="H6" s="187" t="s">
        <v>752</v>
      </c>
      <c r="I6" s="187" t="s">
        <v>1321</v>
      </c>
      <c r="K6" s="429" t="s">
        <v>12</v>
      </c>
      <c r="L6" s="388" t="s">
        <v>12</v>
      </c>
      <c r="M6" s="187" t="s">
        <v>12</v>
      </c>
      <c r="N6" s="187" t="s">
        <v>12</v>
      </c>
      <c r="O6" s="187" t="s">
        <v>12</v>
      </c>
      <c r="P6" s="187" t="s">
        <v>12</v>
      </c>
    </row>
    <row r="7" spans="1:16" ht="180" x14ac:dyDescent="0.3">
      <c r="A7" s="110" t="s">
        <v>1298</v>
      </c>
      <c r="B7" s="272"/>
      <c r="C7" s="272" t="s">
        <v>1284</v>
      </c>
      <c r="D7" s="272" t="s">
        <v>1267</v>
      </c>
      <c r="E7" s="272" t="s">
        <v>1268</v>
      </c>
      <c r="F7" s="272" t="s">
        <v>1269</v>
      </c>
      <c r="G7" s="272" t="s">
        <v>1311</v>
      </c>
      <c r="H7" s="187" t="s">
        <v>2095</v>
      </c>
      <c r="I7" s="187" t="s">
        <v>1321</v>
      </c>
      <c r="K7" s="429" t="s">
        <v>12</v>
      </c>
      <c r="L7" s="388" t="s">
        <v>12</v>
      </c>
      <c r="M7" s="187" t="s">
        <v>12</v>
      </c>
      <c r="N7" s="187" t="s">
        <v>12</v>
      </c>
      <c r="O7" s="187" t="s">
        <v>12</v>
      </c>
      <c r="P7" s="187" t="s">
        <v>12</v>
      </c>
    </row>
    <row r="8" spans="1:16" ht="60" x14ac:dyDescent="0.3">
      <c r="A8" s="110" t="s">
        <v>1299</v>
      </c>
      <c r="B8" s="272"/>
      <c r="C8" s="272" t="s">
        <v>1285</v>
      </c>
      <c r="D8" s="272" t="s">
        <v>1270</v>
      </c>
      <c r="E8" s="272" t="s">
        <v>1268</v>
      </c>
      <c r="F8" s="272" t="s">
        <v>1271</v>
      </c>
      <c r="G8" s="272" t="s">
        <v>1312</v>
      </c>
      <c r="H8" s="187" t="s">
        <v>2095</v>
      </c>
      <c r="I8" s="187" t="s">
        <v>1321</v>
      </c>
      <c r="L8" s="388" t="s">
        <v>12</v>
      </c>
      <c r="M8" s="187" t="s">
        <v>12</v>
      </c>
      <c r="N8" s="187" t="s">
        <v>902</v>
      </c>
      <c r="O8" s="187"/>
    </row>
    <row r="9" spans="1:16" ht="12" customHeight="1" x14ac:dyDescent="0.3">
      <c r="A9" s="919" t="s">
        <v>2046</v>
      </c>
      <c r="B9" s="920"/>
      <c r="C9" s="920"/>
      <c r="D9" s="920"/>
      <c r="E9" s="920"/>
      <c r="F9" s="920"/>
      <c r="G9" s="920"/>
      <c r="H9" s="920"/>
      <c r="I9" s="920"/>
      <c r="J9" s="920"/>
      <c r="K9" s="920"/>
      <c r="L9" s="920"/>
      <c r="M9" s="920"/>
      <c r="N9" s="920"/>
      <c r="O9" s="921"/>
      <c r="P9" s="763"/>
    </row>
    <row r="10" spans="1:16" ht="72" x14ac:dyDescent="0.3">
      <c r="A10" s="110" t="s">
        <v>1291</v>
      </c>
      <c r="B10" s="272"/>
      <c r="C10" s="272" t="s">
        <v>1278</v>
      </c>
      <c r="D10" s="272" t="s">
        <v>1258</v>
      </c>
      <c r="E10" s="272" t="s">
        <v>1246</v>
      </c>
      <c r="F10" s="272" t="s">
        <v>1259</v>
      </c>
      <c r="G10" s="272" t="s">
        <v>1305</v>
      </c>
      <c r="H10" s="187" t="s">
        <v>1439</v>
      </c>
      <c r="I10" s="187" t="s">
        <v>1321</v>
      </c>
      <c r="K10" s="429" t="s">
        <v>12</v>
      </c>
      <c r="L10" s="388" t="s">
        <v>12</v>
      </c>
      <c r="M10" s="187" t="s">
        <v>12</v>
      </c>
      <c r="N10" s="187" t="s">
        <v>12</v>
      </c>
      <c r="O10" s="187" t="s">
        <v>12</v>
      </c>
      <c r="P10" s="187" t="s">
        <v>12</v>
      </c>
    </row>
    <row r="11" spans="1:16" ht="72" x14ac:dyDescent="0.3">
      <c r="A11" s="110" t="s">
        <v>1292</v>
      </c>
      <c r="B11" s="272"/>
      <c r="C11" s="272" t="s">
        <v>1279</v>
      </c>
      <c r="D11" s="272" t="s">
        <v>1260</v>
      </c>
      <c r="E11" s="272" t="s">
        <v>1246</v>
      </c>
      <c r="F11" s="272" t="s">
        <v>1825</v>
      </c>
      <c r="G11" s="272" t="s">
        <v>1306</v>
      </c>
      <c r="H11" s="187" t="s">
        <v>1439</v>
      </c>
      <c r="I11" s="187" t="s">
        <v>1321</v>
      </c>
      <c r="K11" s="429" t="s">
        <v>12</v>
      </c>
      <c r="L11" s="388" t="s">
        <v>12</v>
      </c>
      <c r="M11" s="187" t="s">
        <v>12</v>
      </c>
      <c r="N11" s="187" t="s">
        <v>12</v>
      </c>
      <c r="O11" s="187" t="s">
        <v>12</v>
      </c>
      <c r="P11" s="187" t="s">
        <v>12</v>
      </c>
    </row>
    <row r="12" spans="1:16" ht="84" x14ac:dyDescent="0.3">
      <c r="A12" s="110" t="s">
        <v>1288</v>
      </c>
      <c r="B12" s="272"/>
      <c r="C12" s="272" t="s">
        <v>1277</v>
      </c>
      <c r="D12" s="272" t="s">
        <v>1251</v>
      </c>
      <c r="E12" s="272" t="s">
        <v>1246</v>
      </c>
      <c r="F12" s="272" t="s">
        <v>1252</v>
      </c>
      <c r="G12" s="272" t="s">
        <v>1302</v>
      </c>
      <c r="H12" s="187" t="s">
        <v>531</v>
      </c>
      <c r="I12" s="187" t="s">
        <v>1321</v>
      </c>
      <c r="K12" s="429" t="s">
        <v>12</v>
      </c>
      <c r="L12" s="388" t="s">
        <v>12</v>
      </c>
      <c r="M12" s="187" t="s">
        <v>12</v>
      </c>
      <c r="N12" s="187" t="s">
        <v>12</v>
      </c>
      <c r="O12" s="187" t="s">
        <v>12</v>
      </c>
      <c r="P12" s="187" t="s">
        <v>12</v>
      </c>
    </row>
    <row r="13" spans="1:16" ht="72" x14ac:dyDescent="0.3">
      <c r="A13" s="110" t="s">
        <v>1293</v>
      </c>
      <c r="B13" s="272"/>
      <c r="C13" s="272" t="s">
        <v>1280</v>
      </c>
      <c r="D13" s="272" t="s">
        <v>1261</v>
      </c>
      <c r="E13" s="272" t="s">
        <v>1246</v>
      </c>
      <c r="F13" s="272" t="s">
        <v>1262</v>
      </c>
      <c r="G13" s="272" t="s">
        <v>1307</v>
      </c>
      <c r="H13" s="187" t="s">
        <v>1439</v>
      </c>
      <c r="I13" s="187" t="s">
        <v>1321</v>
      </c>
      <c r="L13" s="388" t="s">
        <v>12</v>
      </c>
      <c r="M13" s="187" t="s">
        <v>12</v>
      </c>
      <c r="N13" s="187" t="s">
        <v>12</v>
      </c>
      <c r="O13" s="187" t="s">
        <v>12</v>
      </c>
      <c r="P13" s="187" t="s">
        <v>12</v>
      </c>
    </row>
    <row r="14" spans="1:16" ht="60" x14ac:dyDescent="0.3">
      <c r="A14" s="110" t="s">
        <v>1287</v>
      </c>
      <c r="B14" s="272"/>
      <c r="C14" s="272" t="s">
        <v>1276</v>
      </c>
      <c r="D14" s="272" t="s">
        <v>1249</v>
      </c>
      <c r="E14" s="272" t="s">
        <v>1246</v>
      </c>
      <c r="F14" s="272" t="s">
        <v>1250</v>
      </c>
      <c r="G14" s="272" t="s">
        <v>1301</v>
      </c>
      <c r="H14" s="187" t="s">
        <v>1933</v>
      </c>
      <c r="I14" s="187" t="s">
        <v>1321</v>
      </c>
      <c r="K14" s="429" t="s">
        <v>12</v>
      </c>
      <c r="L14" s="388" t="s">
        <v>12</v>
      </c>
      <c r="M14" s="187" t="s">
        <v>12</v>
      </c>
      <c r="N14" s="187" t="s">
        <v>12</v>
      </c>
      <c r="O14" s="187" t="s">
        <v>12</v>
      </c>
      <c r="P14" s="187" t="s">
        <v>12</v>
      </c>
    </row>
    <row r="15" spans="1:16" ht="72" x14ac:dyDescent="0.3">
      <c r="A15" s="110" t="s">
        <v>1294</v>
      </c>
      <c r="B15" s="272"/>
      <c r="C15" s="272" t="s">
        <v>1281</v>
      </c>
      <c r="D15" s="272" t="s">
        <v>1263</v>
      </c>
      <c r="E15" s="272" t="s">
        <v>1246</v>
      </c>
      <c r="F15" s="272" t="s">
        <v>1264</v>
      </c>
      <c r="G15" s="272" t="s">
        <v>1308</v>
      </c>
      <c r="H15" s="187" t="s">
        <v>1439</v>
      </c>
      <c r="I15" s="187" t="s">
        <v>1321</v>
      </c>
      <c r="K15" s="429" t="s">
        <v>12</v>
      </c>
      <c r="L15" s="388" t="s">
        <v>12</v>
      </c>
      <c r="M15" s="187" t="s">
        <v>12</v>
      </c>
      <c r="N15" s="187" t="s">
        <v>12</v>
      </c>
      <c r="O15" s="187" t="s">
        <v>12</v>
      </c>
      <c r="P15" s="187" t="s">
        <v>902</v>
      </c>
    </row>
    <row r="16" spans="1:16" ht="144" x14ac:dyDescent="0.3">
      <c r="A16" s="110" t="s">
        <v>1295</v>
      </c>
      <c r="B16" s="272"/>
      <c r="C16" s="272" t="s">
        <v>1282</v>
      </c>
      <c r="D16" s="272" t="s">
        <v>1265</v>
      </c>
      <c r="E16" s="272" t="s">
        <v>1826</v>
      </c>
      <c r="F16" s="272" t="s">
        <v>1827</v>
      </c>
      <c r="G16" s="272" t="s">
        <v>1309</v>
      </c>
      <c r="H16" s="187" t="s">
        <v>1439</v>
      </c>
      <c r="I16" s="187" t="s">
        <v>1321</v>
      </c>
      <c r="L16" s="388" t="s">
        <v>12</v>
      </c>
      <c r="M16" s="187" t="s">
        <v>12</v>
      </c>
      <c r="N16" s="187" t="s">
        <v>902</v>
      </c>
      <c r="O16" s="187"/>
    </row>
    <row r="17" spans="1:16" ht="132" x14ac:dyDescent="0.3">
      <c r="A17" s="110" t="s">
        <v>1290</v>
      </c>
      <c r="B17" s="272"/>
      <c r="C17" s="272" t="s">
        <v>1935</v>
      </c>
      <c r="D17" s="272" t="s">
        <v>1256</v>
      </c>
      <c r="E17" s="272" t="s">
        <v>1254</v>
      </c>
      <c r="F17" s="272" t="s">
        <v>1828</v>
      </c>
      <c r="G17" s="272" t="s">
        <v>1304</v>
      </c>
      <c r="H17" s="187" t="s">
        <v>1336</v>
      </c>
      <c r="I17" s="187" t="s">
        <v>1257</v>
      </c>
      <c r="L17" s="388" t="s">
        <v>12</v>
      </c>
      <c r="M17" s="187" t="s">
        <v>12</v>
      </c>
      <c r="N17" s="187" t="s">
        <v>12</v>
      </c>
      <c r="O17" s="187" t="s">
        <v>12</v>
      </c>
      <c r="P17" s="187" t="s">
        <v>12</v>
      </c>
    </row>
    <row r="18" spans="1:16" ht="132" x14ac:dyDescent="0.3">
      <c r="A18" s="110" t="s">
        <v>1289</v>
      </c>
      <c r="B18" s="272"/>
      <c r="C18" s="272" t="s">
        <v>1934</v>
      </c>
      <c r="D18" s="272" t="s">
        <v>1253</v>
      </c>
      <c r="E18" s="272" t="s">
        <v>1254</v>
      </c>
      <c r="F18" s="272" t="s">
        <v>1255</v>
      </c>
      <c r="G18" s="272" t="s">
        <v>1303</v>
      </c>
      <c r="H18" s="187" t="s">
        <v>1336</v>
      </c>
      <c r="I18" s="187" t="s">
        <v>583</v>
      </c>
      <c r="K18" s="429" t="s">
        <v>12</v>
      </c>
      <c r="L18" s="388" t="s">
        <v>12</v>
      </c>
      <c r="M18" s="187" t="s">
        <v>12</v>
      </c>
      <c r="N18" s="187" t="s">
        <v>12</v>
      </c>
      <c r="O18" s="187" t="s">
        <v>12</v>
      </c>
      <c r="P18" s="187" t="s">
        <v>12</v>
      </c>
    </row>
    <row r="19" spans="1:16" ht="409.5" x14ac:dyDescent="0.3">
      <c r="A19" s="110" t="s">
        <v>2253</v>
      </c>
      <c r="B19" s="272"/>
      <c r="C19" s="272" t="s">
        <v>1936</v>
      </c>
      <c r="D19" s="272" t="s">
        <v>1239</v>
      </c>
      <c r="E19" s="272" t="s">
        <v>1240</v>
      </c>
      <c r="F19" s="272" t="s">
        <v>1241</v>
      </c>
      <c r="G19" s="272"/>
      <c r="H19" s="187" t="s">
        <v>752</v>
      </c>
      <c r="I19" s="187" t="s">
        <v>583</v>
      </c>
      <c r="L19" s="388" t="s">
        <v>12</v>
      </c>
      <c r="M19" s="187" t="s">
        <v>12</v>
      </c>
      <c r="N19" s="187" t="s">
        <v>902</v>
      </c>
    </row>
    <row r="20" spans="1:16" ht="409.5" x14ac:dyDescent="0.3">
      <c r="A20" s="110" t="s">
        <v>2254</v>
      </c>
      <c r="B20" s="272"/>
      <c r="C20" s="272" t="s">
        <v>1937</v>
      </c>
      <c r="D20" s="272" t="s">
        <v>1242</v>
      </c>
      <c r="E20" s="272" t="s">
        <v>1243</v>
      </c>
      <c r="F20" s="272" t="s">
        <v>1244</v>
      </c>
      <c r="G20" s="272"/>
      <c r="H20" s="187" t="s">
        <v>752</v>
      </c>
      <c r="I20" s="187" t="s">
        <v>583</v>
      </c>
      <c r="L20" s="388" t="s">
        <v>12</v>
      </c>
      <c r="M20" s="187" t="s">
        <v>12</v>
      </c>
      <c r="N20" s="187" t="s">
        <v>902</v>
      </c>
    </row>
    <row r="21" spans="1:16" x14ac:dyDescent="0.3">
      <c r="A21" s="922" t="s">
        <v>1938</v>
      </c>
      <c r="B21" s="923"/>
      <c r="C21" s="923"/>
      <c r="D21" s="923"/>
      <c r="E21" s="923"/>
      <c r="F21" s="923"/>
      <c r="G21" s="923"/>
      <c r="H21" s="923"/>
      <c r="I21" s="923"/>
      <c r="J21" s="923"/>
      <c r="K21" s="923"/>
      <c r="L21" s="923"/>
      <c r="M21" s="923"/>
      <c r="N21" s="923"/>
      <c r="O21" s="924"/>
      <c r="P21" s="763"/>
    </row>
    <row r="22" spans="1:16" ht="300" x14ac:dyDescent="0.3">
      <c r="A22" s="110" t="s">
        <v>1296</v>
      </c>
      <c r="B22" s="272"/>
      <c r="C22" s="272" t="s">
        <v>1829</v>
      </c>
      <c r="D22" s="272" t="s">
        <v>1830</v>
      </c>
      <c r="E22" s="272" t="s">
        <v>1831</v>
      </c>
      <c r="F22" s="272" t="s">
        <v>1832</v>
      </c>
      <c r="G22" s="272"/>
      <c r="H22" s="187" t="s">
        <v>1439</v>
      </c>
      <c r="I22" s="187" t="s">
        <v>1266</v>
      </c>
      <c r="L22" s="388" t="s">
        <v>12</v>
      </c>
      <c r="M22" s="187" t="s">
        <v>12</v>
      </c>
      <c r="N22" s="187" t="s">
        <v>12</v>
      </c>
      <c r="O22" s="187" t="s">
        <v>12</v>
      </c>
      <c r="P22" s="187" t="s">
        <v>12</v>
      </c>
    </row>
    <row r="23" spans="1:16" ht="12" customHeight="1" x14ac:dyDescent="0.3">
      <c r="A23" s="922" t="s">
        <v>2255</v>
      </c>
      <c r="B23" s="923"/>
      <c r="C23" s="923"/>
      <c r="D23" s="923"/>
      <c r="E23" s="923"/>
      <c r="F23" s="923"/>
      <c r="G23" s="923"/>
      <c r="H23" s="923"/>
      <c r="I23" s="923"/>
      <c r="J23" s="923"/>
      <c r="K23" s="923"/>
      <c r="L23" s="923"/>
      <c r="M23" s="923"/>
      <c r="N23" s="924"/>
    </row>
    <row r="24" spans="1:16" ht="409.5" x14ac:dyDescent="0.3">
      <c r="A24" s="110" t="s">
        <v>454</v>
      </c>
      <c r="B24" s="272"/>
      <c r="C24" s="707" t="s">
        <v>2509</v>
      </c>
      <c r="D24" s="268" t="s">
        <v>1920</v>
      </c>
      <c r="E24" s="268" t="s">
        <v>1153</v>
      </c>
      <c r="F24" s="268" t="s">
        <v>1154</v>
      </c>
      <c r="G24" s="422" t="s">
        <v>1940</v>
      </c>
      <c r="H24" s="187" t="s">
        <v>808</v>
      </c>
      <c r="I24" s="187" t="s">
        <v>1939</v>
      </c>
      <c r="J24" s="187" t="s">
        <v>2257</v>
      </c>
      <c r="L24" s="388" t="s">
        <v>12</v>
      </c>
      <c r="M24" s="187" t="s">
        <v>12</v>
      </c>
      <c r="N24" s="187" t="s">
        <v>2510</v>
      </c>
      <c r="O24" s="187"/>
    </row>
    <row r="25" spans="1:16" ht="189" customHeight="1" x14ac:dyDescent="0.3">
      <c r="B25" s="272"/>
      <c r="C25" s="269" t="s">
        <v>2258</v>
      </c>
      <c r="D25" s="268" t="s">
        <v>2261</v>
      </c>
      <c r="E25" s="268" t="s">
        <v>2259</v>
      </c>
      <c r="F25" s="268" t="s">
        <v>2260</v>
      </c>
      <c r="G25" s="423" t="s">
        <v>2262</v>
      </c>
      <c r="H25" s="187" t="s">
        <v>752</v>
      </c>
      <c r="J25" s="187" t="s">
        <v>2257</v>
      </c>
      <c r="N25" s="187" t="s">
        <v>2307</v>
      </c>
      <c r="O25" s="187" t="s">
        <v>12</v>
      </c>
      <c r="P25" s="187" t="s">
        <v>12</v>
      </c>
    </row>
    <row r="26" spans="1:16" ht="252" x14ac:dyDescent="0.3">
      <c r="B26" s="187" t="s">
        <v>2043</v>
      </c>
      <c r="C26" s="269" t="s">
        <v>2033</v>
      </c>
      <c r="D26" s="268" t="s">
        <v>2034</v>
      </c>
      <c r="E26" s="268" t="s">
        <v>2035</v>
      </c>
      <c r="F26" s="268" t="s">
        <v>2036</v>
      </c>
      <c r="G26" s="423" t="s">
        <v>2088</v>
      </c>
      <c r="H26" s="187" t="s">
        <v>752</v>
      </c>
      <c r="I26" s="187" t="s">
        <v>399</v>
      </c>
      <c r="J26" s="187" t="s">
        <v>2263</v>
      </c>
      <c r="L26" s="388" t="s">
        <v>12</v>
      </c>
      <c r="M26" s="388" t="s">
        <v>12</v>
      </c>
      <c r="N26" s="388" t="s">
        <v>12</v>
      </c>
      <c r="O26" s="187" t="s">
        <v>12</v>
      </c>
      <c r="P26" s="187" t="s">
        <v>12</v>
      </c>
    </row>
    <row r="27" spans="1:16" ht="216" x14ac:dyDescent="0.3">
      <c r="B27" s="272"/>
      <c r="C27" s="269" t="s">
        <v>2037</v>
      </c>
      <c r="D27" s="268" t="s">
        <v>1994</v>
      </c>
      <c r="E27" s="268" t="s">
        <v>1995</v>
      </c>
      <c r="F27" s="268" t="s">
        <v>2038</v>
      </c>
      <c r="G27" s="423" t="s">
        <v>2088</v>
      </c>
      <c r="H27" s="187" t="s">
        <v>752</v>
      </c>
      <c r="I27" s="187" t="s">
        <v>399</v>
      </c>
      <c r="J27" s="187" t="s">
        <v>2264</v>
      </c>
      <c r="L27" s="388" t="s">
        <v>12</v>
      </c>
      <c r="M27" s="388" t="s">
        <v>12</v>
      </c>
      <c r="N27" s="388" t="s">
        <v>12</v>
      </c>
      <c r="O27" s="187" t="s">
        <v>12</v>
      </c>
      <c r="P27" s="187" t="s">
        <v>12</v>
      </c>
    </row>
    <row r="28" spans="1:16" ht="180" x14ac:dyDescent="0.3">
      <c r="B28" s="272"/>
      <c r="C28" s="269" t="s">
        <v>2039</v>
      </c>
      <c r="D28" s="268" t="s">
        <v>2030</v>
      </c>
      <c r="E28" s="268" t="s">
        <v>2040</v>
      </c>
      <c r="F28" s="268" t="s">
        <v>2041</v>
      </c>
      <c r="G28" s="423" t="s">
        <v>2088</v>
      </c>
      <c r="H28" s="187" t="s">
        <v>752</v>
      </c>
      <c r="I28" s="187" t="s">
        <v>399</v>
      </c>
      <c r="J28" s="187" t="s">
        <v>2264</v>
      </c>
      <c r="L28" s="388" t="s">
        <v>12</v>
      </c>
      <c r="M28" s="388" t="s">
        <v>12</v>
      </c>
      <c r="N28" s="388" t="s">
        <v>12</v>
      </c>
      <c r="O28" s="187" t="s">
        <v>12</v>
      </c>
      <c r="P28" s="187" t="s">
        <v>12</v>
      </c>
    </row>
    <row r="29" spans="1:16" ht="216" x14ac:dyDescent="0.3">
      <c r="B29" s="272"/>
      <c r="C29" s="269" t="s">
        <v>2042</v>
      </c>
      <c r="D29" s="268" t="s">
        <v>1994</v>
      </c>
      <c r="E29" s="268" t="s">
        <v>1995</v>
      </c>
      <c r="F29" s="268" t="s">
        <v>2038</v>
      </c>
      <c r="G29" s="423" t="s">
        <v>2088</v>
      </c>
      <c r="H29" s="187" t="s">
        <v>752</v>
      </c>
      <c r="I29" s="187" t="s">
        <v>2044</v>
      </c>
      <c r="J29" s="187" t="s">
        <v>2265</v>
      </c>
      <c r="M29" s="388" t="s">
        <v>12</v>
      </c>
      <c r="N29" s="388" t="s">
        <v>12</v>
      </c>
      <c r="O29" s="187" t="s">
        <v>12</v>
      </c>
      <c r="P29" s="187" t="s">
        <v>12</v>
      </c>
    </row>
    <row r="30" spans="1:16" ht="204" customHeight="1" x14ac:dyDescent="0.3">
      <c r="A30" s="110" t="s">
        <v>1464</v>
      </c>
      <c r="B30" s="272"/>
      <c r="C30" s="269" t="s">
        <v>2266</v>
      </c>
      <c r="D30" s="268" t="s">
        <v>2269</v>
      </c>
      <c r="E30" s="268" t="s">
        <v>2267</v>
      </c>
      <c r="F30" s="268" t="s">
        <v>2268</v>
      </c>
      <c r="G30" s="423" t="s">
        <v>2262</v>
      </c>
      <c r="H30" s="187" t="s">
        <v>2179</v>
      </c>
      <c r="J30" s="187" t="s">
        <v>1476</v>
      </c>
      <c r="N30" s="187" t="s">
        <v>12</v>
      </c>
      <c r="O30" s="187" t="s">
        <v>12</v>
      </c>
      <c r="P30" s="187" t="s">
        <v>12</v>
      </c>
    </row>
    <row r="31" spans="1:16" s="424" customFormat="1" ht="180.75" customHeight="1" x14ac:dyDescent="0.3">
      <c r="A31" s="110" t="s">
        <v>946</v>
      </c>
      <c r="C31" s="430" t="s">
        <v>2270</v>
      </c>
      <c r="D31" s="431" t="s">
        <v>2272</v>
      </c>
      <c r="E31" s="431" t="s">
        <v>2271</v>
      </c>
      <c r="F31" s="424" t="s">
        <v>2273</v>
      </c>
      <c r="G31" s="423" t="s">
        <v>2262</v>
      </c>
      <c r="H31" s="110" t="s">
        <v>2179</v>
      </c>
      <c r="J31" s="156" t="s">
        <v>1475</v>
      </c>
      <c r="K31" s="708"/>
      <c r="L31" s="427"/>
      <c r="N31" s="110" t="s">
        <v>12</v>
      </c>
      <c r="O31" s="110" t="s">
        <v>12</v>
      </c>
      <c r="P31" s="187" t="s">
        <v>12</v>
      </c>
    </row>
    <row r="32" spans="1:16" ht="141.75" customHeight="1" x14ac:dyDescent="0.3">
      <c r="C32" s="702" t="s">
        <v>2493</v>
      </c>
      <c r="D32" s="166" t="s">
        <v>2511</v>
      </c>
      <c r="E32" s="166" t="s">
        <v>2512</v>
      </c>
      <c r="F32" s="703"/>
      <c r="G32" s="689"/>
      <c r="H32" s="700" t="s">
        <v>752</v>
      </c>
      <c r="I32" s="187" t="s">
        <v>1321</v>
      </c>
      <c r="J32" s="156" t="s">
        <v>2588</v>
      </c>
      <c r="K32" s="709"/>
      <c r="L32" s="697"/>
      <c r="M32" s="200"/>
      <c r="N32" s="200"/>
      <c r="P32" s="187" t="s">
        <v>12</v>
      </c>
    </row>
    <row r="33" spans="3:16" ht="137.25" customHeight="1" x14ac:dyDescent="0.3">
      <c r="C33" s="166" t="s">
        <v>2494</v>
      </c>
      <c r="D33" s="166" t="s">
        <v>2513</v>
      </c>
      <c r="E33" s="166" t="s">
        <v>2514</v>
      </c>
      <c r="F33" s="475"/>
      <c r="G33" s="705"/>
      <c r="H33" s="700" t="s">
        <v>752</v>
      </c>
      <c r="I33" s="187" t="s">
        <v>1321</v>
      </c>
      <c r="J33" s="156" t="s">
        <v>2588</v>
      </c>
      <c r="K33" s="709"/>
      <c r="L33" s="697"/>
      <c r="M33" s="200"/>
      <c r="N33" s="703"/>
      <c r="P33" s="187" t="s">
        <v>12</v>
      </c>
    </row>
    <row r="34" spans="3:16" x14ac:dyDescent="0.3">
      <c r="K34" s="710"/>
    </row>
  </sheetData>
  <mergeCells count="4">
    <mergeCell ref="A2:K2"/>
    <mergeCell ref="A9:O9"/>
    <mergeCell ref="A23:N23"/>
    <mergeCell ref="A21:O21"/>
  </mergeCells>
  <hyperlinks>
    <hyperlink ref="G24" r:id="rId1" xr:uid="{00000000-0004-0000-1600-000000000000}"/>
  </hyperlinks>
  <pageMargins left="0.7" right="0.7" top="0.75" bottom="0.75" header="0.3" footer="0.3"/>
  <pageSetup paperSize="5" scale="57" fitToHeight="0" orientation="landscape" r:id="rId2"/>
  <headerFooter>
    <oddHeader xml:space="preserve">&amp;CHome Health Quality Reporting
December 2020
</oddHeader>
    <oddFooter xml:space="preserve">&amp;LEdited by Megan Howard 12/4/19
</oddFooter>
  </headerFooter>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FFFF"/>
    <pageSetUpPr fitToPage="1"/>
  </sheetPr>
  <dimension ref="A1:R37"/>
  <sheetViews>
    <sheetView zoomScale="70" zoomScaleNormal="70" zoomScaleSheetLayoutView="96" workbookViewId="0">
      <pane ySplit="1" topLeftCell="A2" activePane="bottomLeft" state="frozen"/>
      <selection pane="bottomLeft" activeCell="F27" sqref="F27"/>
    </sheetView>
  </sheetViews>
  <sheetFormatPr defaultRowHeight="14" x14ac:dyDescent="0.3"/>
  <cols>
    <col min="3" max="3" width="43.33203125" customWidth="1"/>
    <col min="4" max="6" width="32.25" customWidth="1"/>
    <col min="7" max="7" width="29" customWidth="1"/>
    <col min="9" max="9" width="9" style="448" customWidth="1"/>
    <col min="10" max="12" width="0" hidden="1" customWidth="1"/>
    <col min="13" max="13" width="10" hidden="1" customWidth="1"/>
    <col min="14" max="14" width="4.83203125" hidden="1" customWidth="1"/>
    <col min="15" max="15" width="9" customWidth="1"/>
  </cols>
  <sheetData>
    <row r="1" spans="1:18" ht="33" x14ac:dyDescent="0.3">
      <c r="A1" s="161" t="s">
        <v>0</v>
      </c>
      <c r="B1" s="162" t="s">
        <v>1</v>
      </c>
      <c r="C1" s="162" t="s">
        <v>2</v>
      </c>
      <c r="D1" s="162" t="s">
        <v>965</v>
      </c>
      <c r="E1" s="162" t="s">
        <v>966</v>
      </c>
      <c r="F1" s="162" t="s">
        <v>967</v>
      </c>
      <c r="G1" s="162" t="s">
        <v>762</v>
      </c>
      <c r="H1" s="162" t="s">
        <v>493</v>
      </c>
      <c r="I1" s="436" t="s">
        <v>406</v>
      </c>
      <c r="J1" s="471" t="s">
        <v>9</v>
      </c>
      <c r="K1" s="266" t="s">
        <v>442</v>
      </c>
      <c r="L1" s="266" t="s">
        <v>703</v>
      </c>
      <c r="M1" s="197" t="s">
        <v>943</v>
      </c>
      <c r="N1" s="266" t="s">
        <v>1324</v>
      </c>
      <c r="O1" s="266" t="s">
        <v>1325</v>
      </c>
      <c r="P1" s="266" t="s">
        <v>2308</v>
      </c>
      <c r="Q1" s="509" t="s">
        <v>2309</v>
      </c>
      <c r="R1" s="509" t="s">
        <v>1974</v>
      </c>
    </row>
    <row r="2" spans="1:18" ht="14.25" customHeight="1" x14ac:dyDescent="0.3">
      <c r="A2" s="794" t="s">
        <v>761</v>
      </c>
      <c r="B2" s="800"/>
      <c r="C2" s="800"/>
      <c r="D2" s="800"/>
      <c r="E2" s="800"/>
      <c r="F2" s="800"/>
      <c r="G2" s="800"/>
      <c r="H2" s="800"/>
      <c r="I2" s="800"/>
      <c r="J2" s="800"/>
      <c r="K2" s="800"/>
      <c r="L2" s="800"/>
      <c r="M2" s="800"/>
      <c r="N2" s="800"/>
      <c r="O2" s="800"/>
      <c r="P2" s="800"/>
      <c r="Q2" s="800"/>
      <c r="R2" s="801"/>
    </row>
    <row r="3" spans="1:18" ht="156" x14ac:dyDescent="0.3">
      <c r="A3" s="232" t="s">
        <v>326</v>
      </c>
      <c r="B3" s="156" t="s">
        <v>403</v>
      </c>
      <c r="C3" s="159" t="s">
        <v>1674</v>
      </c>
      <c r="D3" s="158" t="s">
        <v>1675</v>
      </c>
      <c r="E3" s="158" t="s">
        <v>1760</v>
      </c>
      <c r="F3" s="158" t="s">
        <v>1676</v>
      </c>
      <c r="G3" s="237" t="s">
        <v>758</v>
      </c>
      <c r="H3" s="156" t="s">
        <v>1336</v>
      </c>
      <c r="I3" s="157" t="s">
        <v>404</v>
      </c>
      <c r="J3" s="189" t="s">
        <v>12</v>
      </c>
      <c r="K3" s="189" t="s">
        <v>12</v>
      </c>
      <c r="L3" s="189" t="s">
        <v>12</v>
      </c>
      <c r="M3" s="189" t="s">
        <v>12</v>
      </c>
      <c r="N3" s="189" t="s">
        <v>12</v>
      </c>
      <c r="O3" s="189" t="s">
        <v>12</v>
      </c>
      <c r="P3" s="189" t="s">
        <v>12</v>
      </c>
      <c r="Q3" s="203" t="s">
        <v>12</v>
      </c>
      <c r="R3" s="203" t="s">
        <v>12</v>
      </c>
    </row>
    <row r="4" spans="1:18" ht="143" x14ac:dyDescent="0.3">
      <c r="A4" s="232" t="s">
        <v>19</v>
      </c>
      <c r="B4" s="156" t="s">
        <v>403</v>
      </c>
      <c r="C4" s="159" t="s">
        <v>1864</v>
      </c>
      <c r="D4" s="158" t="s">
        <v>1678</v>
      </c>
      <c r="E4" s="158" t="s">
        <v>1759</v>
      </c>
      <c r="F4" s="158" t="s">
        <v>1679</v>
      </c>
      <c r="G4" s="237" t="s">
        <v>763</v>
      </c>
      <c r="H4" s="156" t="s">
        <v>1336</v>
      </c>
      <c r="I4" s="156" t="s">
        <v>404</v>
      </c>
      <c r="J4" s="189" t="s">
        <v>12</v>
      </c>
      <c r="K4" s="189" t="s">
        <v>12</v>
      </c>
      <c r="L4" s="189" t="s">
        <v>12</v>
      </c>
      <c r="M4" s="189" t="s">
        <v>12</v>
      </c>
      <c r="N4" s="189" t="s">
        <v>12</v>
      </c>
      <c r="O4" s="189" t="s">
        <v>12</v>
      </c>
      <c r="P4" s="189" t="s">
        <v>12</v>
      </c>
      <c r="Q4" s="203" t="s">
        <v>12</v>
      </c>
      <c r="R4" s="203" t="s">
        <v>12</v>
      </c>
    </row>
    <row r="5" spans="1:18" ht="221" x14ac:dyDescent="0.3">
      <c r="A5" s="232" t="s">
        <v>771</v>
      </c>
      <c r="B5" s="100"/>
      <c r="C5" s="109" t="s">
        <v>774</v>
      </c>
      <c r="D5" s="109" t="s">
        <v>1680</v>
      </c>
      <c r="E5" s="109" t="s">
        <v>1015</v>
      </c>
      <c r="F5" s="109" t="s">
        <v>1681</v>
      </c>
      <c r="G5" s="237" t="s">
        <v>773</v>
      </c>
      <c r="H5" s="156" t="s">
        <v>751</v>
      </c>
      <c r="I5" s="157"/>
      <c r="J5" s="189"/>
      <c r="K5" s="189" t="s">
        <v>12</v>
      </c>
      <c r="L5" s="189" t="s">
        <v>12</v>
      </c>
      <c r="M5" s="189" t="s">
        <v>12</v>
      </c>
      <c r="N5" s="189" t="s">
        <v>12</v>
      </c>
      <c r="O5" s="189" t="s">
        <v>12</v>
      </c>
      <c r="P5" s="189" t="s">
        <v>12</v>
      </c>
      <c r="Q5" s="203" t="s">
        <v>12</v>
      </c>
      <c r="R5" s="203" t="s">
        <v>12</v>
      </c>
    </row>
    <row r="6" spans="1:18" ht="91" x14ac:dyDescent="0.3">
      <c r="A6" s="232" t="s">
        <v>764</v>
      </c>
      <c r="B6" s="156" t="s">
        <v>403</v>
      </c>
      <c r="C6" s="159" t="s">
        <v>767</v>
      </c>
      <c r="D6" s="158" t="s">
        <v>1016</v>
      </c>
      <c r="E6" s="158" t="s">
        <v>1017</v>
      </c>
      <c r="F6" s="158" t="s">
        <v>1018</v>
      </c>
      <c r="G6" s="158" t="s">
        <v>766</v>
      </c>
      <c r="H6" s="156" t="s">
        <v>1336</v>
      </c>
      <c r="I6" s="156" t="s">
        <v>404</v>
      </c>
      <c r="J6" s="189"/>
      <c r="K6" s="189"/>
      <c r="L6" s="189"/>
      <c r="M6" s="189"/>
      <c r="N6" s="189" t="s">
        <v>12</v>
      </c>
      <c r="O6" s="189" t="s">
        <v>12</v>
      </c>
      <c r="P6" s="189" t="s">
        <v>12</v>
      </c>
      <c r="Q6" s="203" t="s">
        <v>12</v>
      </c>
      <c r="R6" s="203" t="s">
        <v>12</v>
      </c>
    </row>
    <row r="7" spans="1:18" ht="91" x14ac:dyDescent="0.3">
      <c r="A7" s="232" t="s">
        <v>768</v>
      </c>
      <c r="B7" s="156" t="s">
        <v>403</v>
      </c>
      <c r="C7" s="159" t="s">
        <v>769</v>
      </c>
      <c r="D7" s="158" t="s">
        <v>1019</v>
      </c>
      <c r="E7" s="158" t="s">
        <v>1020</v>
      </c>
      <c r="F7" s="158" t="s">
        <v>1021</v>
      </c>
      <c r="G7" s="158" t="s">
        <v>770</v>
      </c>
      <c r="H7" s="156" t="s">
        <v>1336</v>
      </c>
      <c r="I7" s="156" t="s">
        <v>404</v>
      </c>
      <c r="J7" s="189"/>
      <c r="K7" s="189"/>
      <c r="L7" s="189"/>
      <c r="M7" s="189"/>
      <c r="N7" s="189" t="s">
        <v>12</v>
      </c>
      <c r="O7" s="189" t="s">
        <v>12</v>
      </c>
      <c r="P7" s="189" t="s">
        <v>12</v>
      </c>
      <c r="Q7" s="203" t="s">
        <v>12</v>
      </c>
      <c r="R7" s="203" t="s">
        <v>12</v>
      </c>
    </row>
    <row r="8" spans="1:18" ht="299" x14ac:dyDescent="0.3">
      <c r="A8" s="232" t="s">
        <v>474</v>
      </c>
      <c r="B8" s="156" t="s">
        <v>403</v>
      </c>
      <c r="C8" s="159" t="s">
        <v>663</v>
      </c>
      <c r="D8" s="158" t="s">
        <v>1120</v>
      </c>
      <c r="E8" s="158" t="s">
        <v>1685</v>
      </c>
      <c r="F8" s="158" t="s">
        <v>1022</v>
      </c>
      <c r="G8" s="158" t="s">
        <v>787</v>
      </c>
      <c r="H8" s="156" t="s">
        <v>1336</v>
      </c>
      <c r="I8" s="156" t="s">
        <v>404</v>
      </c>
      <c r="J8" s="189"/>
      <c r="K8" s="189"/>
      <c r="L8" s="189"/>
      <c r="M8" s="189"/>
      <c r="N8" s="189" t="s">
        <v>12</v>
      </c>
      <c r="O8" s="189" t="s">
        <v>12</v>
      </c>
      <c r="P8" s="189" t="s">
        <v>12</v>
      </c>
      <c r="Q8" s="203" t="s">
        <v>12</v>
      </c>
      <c r="R8" s="203" t="s">
        <v>12</v>
      </c>
    </row>
    <row r="9" spans="1:18" ht="16.5" customHeight="1" x14ac:dyDescent="0.3">
      <c r="A9" s="925" t="s">
        <v>932</v>
      </c>
      <c r="B9" s="926"/>
      <c r="C9" s="926"/>
      <c r="D9" s="926"/>
      <c r="E9" s="926"/>
      <c r="F9" s="926"/>
      <c r="G9" s="926"/>
      <c r="H9" s="926"/>
      <c r="I9" s="926"/>
      <c r="J9" s="926"/>
      <c r="K9" s="926"/>
      <c r="L9" s="926"/>
      <c r="M9" s="926"/>
      <c r="N9" s="926"/>
      <c r="O9" s="926"/>
      <c r="P9" s="926"/>
      <c r="Q9" s="926"/>
      <c r="R9" s="927"/>
    </row>
    <row r="10" spans="1:18" ht="182" x14ac:dyDescent="0.3">
      <c r="A10" s="232" t="s">
        <v>735</v>
      </c>
      <c r="B10" s="156" t="s">
        <v>88</v>
      </c>
      <c r="C10" s="159" t="s">
        <v>1865</v>
      </c>
      <c r="D10" s="158" t="s">
        <v>1866</v>
      </c>
      <c r="E10" s="158" t="s">
        <v>1867</v>
      </c>
      <c r="F10" s="158" t="s">
        <v>1868</v>
      </c>
      <c r="G10" s="237" t="s">
        <v>775</v>
      </c>
      <c r="H10" s="156" t="s">
        <v>1336</v>
      </c>
      <c r="I10" s="157" t="s">
        <v>576</v>
      </c>
      <c r="J10" s="189" t="s">
        <v>12</v>
      </c>
      <c r="K10" s="189" t="s">
        <v>12</v>
      </c>
      <c r="L10" s="189" t="s">
        <v>12</v>
      </c>
      <c r="M10" s="189" t="s">
        <v>12</v>
      </c>
      <c r="N10" s="189" t="s">
        <v>12</v>
      </c>
      <c r="O10" s="189" t="s">
        <v>12</v>
      </c>
      <c r="P10" s="189" t="s">
        <v>902</v>
      </c>
      <c r="Q10" s="399"/>
      <c r="R10" s="100"/>
    </row>
    <row r="11" spans="1:18" ht="221" x14ac:dyDescent="0.3">
      <c r="A11" s="232" t="s">
        <v>736</v>
      </c>
      <c r="B11" s="156" t="s">
        <v>88</v>
      </c>
      <c r="C11" s="159" t="s">
        <v>1869</v>
      </c>
      <c r="D11" s="158" t="s">
        <v>1870</v>
      </c>
      <c r="E11" s="158" t="s">
        <v>1871</v>
      </c>
      <c r="F11" s="158" t="s">
        <v>1872</v>
      </c>
      <c r="G11" s="237" t="s">
        <v>776</v>
      </c>
      <c r="H11" s="156" t="s">
        <v>1336</v>
      </c>
      <c r="I11" s="157" t="s">
        <v>576</v>
      </c>
      <c r="J11" s="189" t="s">
        <v>12</v>
      </c>
      <c r="K11" s="189" t="s">
        <v>12</v>
      </c>
      <c r="L11" s="189" t="s">
        <v>12</v>
      </c>
      <c r="M11" s="189" t="s">
        <v>12</v>
      </c>
      <c r="N11" s="189" t="s">
        <v>12</v>
      </c>
      <c r="O11" s="189" t="s">
        <v>12</v>
      </c>
      <c r="P11" s="189" t="s">
        <v>902</v>
      </c>
      <c r="Q11" s="399"/>
      <c r="R11" s="100"/>
    </row>
    <row r="12" spans="1:18" ht="195" x14ac:dyDescent="0.3">
      <c r="A12" s="232" t="s">
        <v>737</v>
      </c>
      <c r="B12" s="156" t="s">
        <v>88</v>
      </c>
      <c r="C12" s="159" t="s">
        <v>1873</v>
      </c>
      <c r="D12" s="158" t="s">
        <v>1161</v>
      </c>
      <c r="E12" s="237" t="s">
        <v>1874</v>
      </c>
      <c r="F12" s="237" t="s">
        <v>1875</v>
      </c>
      <c r="G12" s="237" t="s">
        <v>777</v>
      </c>
      <c r="H12" s="156" t="s">
        <v>1336</v>
      </c>
      <c r="I12" s="157" t="s">
        <v>576</v>
      </c>
      <c r="J12" s="189" t="s">
        <v>12</v>
      </c>
      <c r="K12" s="189" t="s">
        <v>12</v>
      </c>
      <c r="L12" s="189" t="s">
        <v>12</v>
      </c>
      <c r="M12" s="189" t="s">
        <v>12</v>
      </c>
      <c r="N12" s="189" t="s">
        <v>12</v>
      </c>
      <c r="O12" s="189" t="s">
        <v>12</v>
      </c>
      <c r="P12" s="189" t="s">
        <v>902</v>
      </c>
      <c r="Q12" s="399"/>
      <c r="R12" s="100"/>
    </row>
    <row r="13" spans="1:18" ht="91" x14ac:dyDescent="0.3">
      <c r="A13" s="232" t="s">
        <v>933</v>
      </c>
      <c r="B13" s="156"/>
      <c r="C13" s="159" t="s">
        <v>1876</v>
      </c>
      <c r="D13" s="158" t="s">
        <v>1162</v>
      </c>
      <c r="E13" s="158" t="s">
        <v>1877</v>
      </c>
      <c r="F13" s="158" t="s">
        <v>702</v>
      </c>
      <c r="G13" s="237" t="s">
        <v>938</v>
      </c>
      <c r="H13" s="156" t="s">
        <v>1878</v>
      </c>
      <c r="I13" s="157" t="s">
        <v>576</v>
      </c>
      <c r="J13" s="189"/>
      <c r="K13" s="189"/>
      <c r="L13" s="189" t="s">
        <v>12</v>
      </c>
      <c r="M13" s="189" t="s">
        <v>12</v>
      </c>
      <c r="N13" s="189" t="s">
        <v>12</v>
      </c>
      <c r="O13" s="189" t="s">
        <v>12</v>
      </c>
      <c r="P13" s="189" t="s">
        <v>12</v>
      </c>
      <c r="Q13" s="203" t="s">
        <v>902</v>
      </c>
      <c r="R13" s="100"/>
    </row>
    <row r="14" spans="1:18" ht="65" x14ac:dyDescent="0.3">
      <c r="A14" s="232" t="s">
        <v>934</v>
      </c>
      <c r="B14" s="156"/>
      <c r="C14" s="159" t="s">
        <v>1879</v>
      </c>
      <c r="D14" s="158" t="s">
        <v>1880</v>
      </c>
      <c r="E14" s="158" t="s">
        <v>1163</v>
      </c>
      <c r="F14" s="158" t="s">
        <v>702</v>
      </c>
      <c r="G14" s="237" t="s">
        <v>939</v>
      </c>
      <c r="H14" s="156" t="s">
        <v>1881</v>
      </c>
      <c r="I14" s="157" t="s">
        <v>576</v>
      </c>
      <c r="J14" s="189"/>
      <c r="K14" s="189"/>
      <c r="L14" s="189" t="s">
        <v>12</v>
      </c>
      <c r="M14" s="189" t="s">
        <v>12</v>
      </c>
      <c r="N14" s="189" t="s">
        <v>12</v>
      </c>
      <c r="O14" s="189" t="s">
        <v>12</v>
      </c>
      <c r="P14" s="189" t="s">
        <v>12</v>
      </c>
      <c r="Q14" s="203" t="s">
        <v>12</v>
      </c>
      <c r="R14" s="203" t="s">
        <v>12</v>
      </c>
    </row>
    <row r="15" spans="1:18" ht="52" x14ac:dyDescent="0.3">
      <c r="A15" s="232" t="s">
        <v>935</v>
      </c>
      <c r="B15" s="156"/>
      <c r="C15" s="159" t="s">
        <v>1882</v>
      </c>
      <c r="D15" s="158" t="s">
        <v>1883</v>
      </c>
      <c r="E15" s="158" t="s">
        <v>1884</v>
      </c>
      <c r="F15" s="158" t="s">
        <v>702</v>
      </c>
      <c r="G15" s="237" t="s">
        <v>940</v>
      </c>
      <c r="H15" s="156" t="s">
        <v>1881</v>
      </c>
      <c r="I15" s="157" t="s">
        <v>576</v>
      </c>
      <c r="J15" s="189"/>
      <c r="K15" s="189"/>
      <c r="L15" s="189" t="s">
        <v>12</v>
      </c>
      <c r="M15" s="189" t="s">
        <v>12</v>
      </c>
      <c r="N15" s="189" t="s">
        <v>12</v>
      </c>
      <c r="O15" s="189" t="s">
        <v>12</v>
      </c>
      <c r="P15" s="189" t="s">
        <v>12</v>
      </c>
      <c r="Q15" s="203" t="s">
        <v>902</v>
      </c>
      <c r="R15" s="100"/>
    </row>
    <row r="16" spans="1:18" ht="117" x14ac:dyDescent="0.3">
      <c r="A16" s="232" t="s">
        <v>936</v>
      </c>
      <c r="B16" s="156"/>
      <c r="C16" s="159" t="s">
        <v>1885</v>
      </c>
      <c r="D16" s="158" t="s">
        <v>1164</v>
      </c>
      <c r="E16" s="158" t="s">
        <v>1886</v>
      </c>
      <c r="F16" s="158" t="s">
        <v>1165</v>
      </c>
      <c r="G16" s="237" t="s">
        <v>941</v>
      </c>
      <c r="H16" s="156" t="s">
        <v>1878</v>
      </c>
      <c r="I16" s="157" t="s">
        <v>576</v>
      </c>
      <c r="J16" s="189"/>
      <c r="K16" s="189"/>
      <c r="L16" s="189" t="s">
        <v>12</v>
      </c>
      <c r="M16" s="189" t="s">
        <v>12</v>
      </c>
      <c r="N16" s="189" t="s">
        <v>12</v>
      </c>
      <c r="O16" s="189" t="s">
        <v>12</v>
      </c>
      <c r="P16" s="189" t="s">
        <v>12</v>
      </c>
      <c r="Q16" s="203" t="s">
        <v>902</v>
      </c>
      <c r="R16" s="100"/>
    </row>
    <row r="17" spans="1:18" ht="137.25" customHeight="1" x14ac:dyDescent="0.3">
      <c r="A17" s="232" t="s">
        <v>88</v>
      </c>
      <c r="B17" s="156" t="s">
        <v>2527</v>
      </c>
      <c r="C17" s="159" t="s">
        <v>2528</v>
      </c>
      <c r="D17" s="158" t="s">
        <v>2529</v>
      </c>
      <c r="E17" s="158" t="s">
        <v>2530</v>
      </c>
      <c r="F17" s="158" t="s">
        <v>2531</v>
      </c>
      <c r="G17" s="688" t="s">
        <v>2533</v>
      </c>
      <c r="H17" s="156" t="s">
        <v>2532</v>
      </c>
      <c r="I17" s="157" t="s">
        <v>399</v>
      </c>
      <c r="J17" s="189"/>
      <c r="K17" s="189"/>
      <c r="L17" s="189"/>
      <c r="M17" s="189"/>
      <c r="N17" s="189"/>
      <c r="O17" s="189"/>
      <c r="P17" s="189"/>
      <c r="Q17" s="203"/>
      <c r="R17" s="362" t="s">
        <v>12</v>
      </c>
    </row>
    <row r="18" spans="1:18" ht="409.5" x14ac:dyDescent="0.3">
      <c r="A18" s="232" t="s">
        <v>937</v>
      </c>
      <c r="B18" s="156"/>
      <c r="C18" s="159" t="s">
        <v>1887</v>
      </c>
      <c r="D18" s="158" t="s">
        <v>1166</v>
      </c>
      <c r="E18" s="158" t="s">
        <v>1888</v>
      </c>
      <c r="F18" s="158" t="s">
        <v>1889</v>
      </c>
      <c r="G18" s="237" t="s">
        <v>942</v>
      </c>
      <c r="H18" s="156" t="s">
        <v>1878</v>
      </c>
      <c r="I18" s="157" t="s">
        <v>576</v>
      </c>
      <c r="J18" s="189"/>
      <c r="K18" s="189"/>
      <c r="L18" s="189" t="s">
        <v>12</v>
      </c>
      <c r="M18" s="189" t="s">
        <v>12</v>
      </c>
      <c r="N18" s="189" t="s">
        <v>12</v>
      </c>
      <c r="O18" s="189" t="s">
        <v>12</v>
      </c>
      <c r="P18" s="189" t="s">
        <v>12</v>
      </c>
      <c r="Q18" s="203" t="s">
        <v>902</v>
      </c>
      <c r="R18" s="100"/>
    </row>
    <row r="19" spans="1:18" ht="14.25" hidden="1" customHeight="1" x14ac:dyDescent="0.3">
      <c r="A19" s="794" t="s">
        <v>925</v>
      </c>
      <c r="B19" s="800"/>
      <c r="C19" s="800"/>
      <c r="D19" s="800"/>
      <c r="E19" s="800"/>
      <c r="F19" s="800"/>
      <c r="G19" s="800"/>
      <c r="H19" s="800"/>
      <c r="I19" s="800"/>
      <c r="J19" s="800"/>
      <c r="K19" s="800"/>
      <c r="L19" s="800"/>
      <c r="M19" s="800"/>
      <c r="N19" s="800"/>
      <c r="O19" s="800"/>
      <c r="P19" s="800"/>
      <c r="Q19" s="800"/>
      <c r="R19" s="801"/>
    </row>
    <row r="20" spans="1:18" ht="351" hidden="1" x14ac:dyDescent="0.3">
      <c r="A20" s="232" t="s">
        <v>96</v>
      </c>
      <c r="B20" s="156" t="s">
        <v>926</v>
      </c>
      <c r="C20" s="672" t="s">
        <v>930</v>
      </c>
      <c r="D20" s="158" t="s">
        <v>989</v>
      </c>
      <c r="E20" s="158" t="s">
        <v>1890</v>
      </c>
      <c r="F20" s="158" t="s">
        <v>1750</v>
      </c>
      <c r="G20" s="237" t="s">
        <v>798</v>
      </c>
      <c r="H20" s="156" t="s">
        <v>1336</v>
      </c>
      <c r="I20" s="157" t="s">
        <v>576</v>
      </c>
      <c r="J20" s="189"/>
      <c r="K20" s="189"/>
      <c r="L20" s="189" t="s">
        <v>12</v>
      </c>
      <c r="M20" s="189" t="s">
        <v>12</v>
      </c>
      <c r="N20" s="189" t="s">
        <v>902</v>
      </c>
      <c r="O20" s="100"/>
      <c r="P20" s="100"/>
      <c r="Q20" s="399"/>
      <c r="R20" s="100"/>
    </row>
    <row r="21" spans="1:18" ht="409.5" hidden="1" x14ac:dyDescent="0.3">
      <c r="A21" s="232" t="s">
        <v>99</v>
      </c>
      <c r="B21" s="156" t="s">
        <v>927</v>
      </c>
      <c r="C21" s="672" t="s">
        <v>598</v>
      </c>
      <c r="D21" s="158" t="s">
        <v>1751</v>
      </c>
      <c r="E21" s="158" t="s">
        <v>993</v>
      </c>
      <c r="F21" s="158" t="s">
        <v>1611</v>
      </c>
      <c r="G21" s="237" t="s">
        <v>799</v>
      </c>
      <c r="H21" s="156" t="s">
        <v>1878</v>
      </c>
      <c r="I21" s="157" t="s">
        <v>576</v>
      </c>
      <c r="J21" s="189"/>
      <c r="K21" s="189"/>
      <c r="L21" s="189" t="s">
        <v>12</v>
      </c>
      <c r="M21" s="189" t="s">
        <v>12</v>
      </c>
      <c r="N21" s="189" t="s">
        <v>902</v>
      </c>
      <c r="O21" s="100"/>
      <c r="P21" s="100"/>
      <c r="Q21" s="399"/>
      <c r="R21" s="100"/>
    </row>
    <row r="22" spans="1:18" ht="409.5" hidden="1" x14ac:dyDescent="0.3">
      <c r="A22" s="232" t="s">
        <v>97</v>
      </c>
      <c r="B22" s="156" t="s">
        <v>928</v>
      </c>
      <c r="C22" s="159" t="s">
        <v>599</v>
      </c>
      <c r="D22" s="245" t="s">
        <v>995</v>
      </c>
      <c r="E22" s="245" t="s">
        <v>1612</v>
      </c>
      <c r="F22" s="245" t="s">
        <v>1752</v>
      </c>
      <c r="G22" s="237" t="s">
        <v>800</v>
      </c>
      <c r="H22" s="156" t="s">
        <v>1878</v>
      </c>
      <c r="I22" s="157" t="s">
        <v>576</v>
      </c>
      <c r="J22" s="189"/>
      <c r="K22" s="189"/>
      <c r="L22" s="189" t="s">
        <v>12</v>
      </c>
      <c r="M22" s="189" t="s">
        <v>12</v>
      </c>
      <c r="N22" s="189" t="s">
        <v>902</v>
      </c>
      <c r="O22" s="100"/>
      <c r="P22" s="100"/>
      <c r="Q22" s="399"/>
      <c r="R22" s="100"/>
    </row>
    <row r="23" spans="1:18" ht="299" hidden="1" x14ac:dyDescent="0.3">
      <c r="A23" s="156" t="s">
        <v>102</v>
      </c>
      <c r="B23" s="156" t="s">
        <v>929</v>
      </c>
      <c r="C23" s="159" t="s">
        <v>931</v>
      </c>
      <c r="D23" s="158" t="s">
        <v>996</v>
      </c>
      <c r="E23" s="158" t="s">
        <v>997</v>
      </c>
      <c r="F23" s="158" t="s">
        <v>1167</v>
      </c>
      <c r="G23" s="237" t="s">
        <v>803</v>
      </c>
      <c r="H23" s="156" t="s">
        <v>752</v>
      </c>
      <c r="I23" s="157" t="s">
        <v>576</v>
      </c>
      <c r="J23" s="189"/>
      <c r="K23" s="189"/>
      <c r="L23" s="189" t="s">
        <v>12</v>
      </c>
      <c r="M23" s="189" t="s">
        <v>12</v>
      </c>
      <c r="N23" s="189" t="s">
        <v>902</v>
      </c>
      <c r="O23" s="100"/>
      <c r="P23" s="100"/>
      <c r="Q23" s="399"/>
      <c r="R23" s="100"/>
    </row>
    <row r="24" spans="1:18" ht="234" hidden="1" x14ac:dyDescent="0.3">
      <c r="A24" s="232" t="s">
        <v>104</v>
      </c>
      <c r="B24" s="156" t="s">
        <v>456</v>
      </c>
      <c r="C24" s="159" t="s">
        <v>1891</v>
      </c>
      <c r="D24" s="158" t="s">
        <v>1748</v>
      </c>
      <c r="E24" s="158" t="s">
        <v>1623</v>
      </c>
      <c r="F24" s="158" t="s">
        <v>1749</v>
      </c>
      <c r="G24" s="237" t="s">
        <v>805</v>
      </c>
      <c r="H24" s="156" t="s">
        <v>1878</v>
      </c>
      <c r="I24" s="157" t="s">
        <v>576</v>
      </c>
      <c r="J24" s="189"/>
      <c r="K24" s="189"/>
      <c r="L24" s="189" t="s">
        <v>12</v>
      </c>
      <c r="M24" s="189" t="s">
        <v>12</v>
      </c>
      <c r="N24" s="189" t="s">
        <v>902</v>
      </c>
      <c r="O24" s="100"/>
      <c r="P24" s="100"/>
      <c r="Q24" s="399"/>
      <c r="R24" s="100"/>
    </row>
    <row r="25" spans="1:18" ht="409.5" hidden="1" x14ac:dyDescent="0.3">
      <c r="A25" s="232" t="s">
        <v>98</v>
      </c>
      <c r="B25" s="156" t="s">
        <v>74</v>
      </c>
      <c r="C25" s="159" t="s">
        <v>1892</v>
      </c>
      <c r="D25" s="158" t="s">
        <v>1626</v>
      </c>
      <c r="E25" s="158" t="s">
        <v>1627</v>
      </c>
      <c r="F25" s="158" t="s">
        <v>1628</v>
      </c>
      <c r="G25" s="237" t="s">
        <v>807</v>
      </c>
      <c r="H25" s="156" t="s">
        <v>1878</v>
      </c>
      <c r="I25" s="157" t="s">
        <v>576</v>
      </c>
      <c r="J25" s="189"/>
      <c r="K25" s="189"/>
      <c r="L25" s="189" t="s">
        <v>12</v>
      </c>
      <c r="M25" s="189" t="s">
        <v>12</v>
      </c>
      <c r="N25" s="189" t="s">
        <v>902</v>
      </c>
      <c r="O25" s="100"/>
      <c r="P25" s="100"/>
      <c r="Q25" s="399"/>
      <c r="R25" s="100"/>
    </row>
    <row r="26" spans="1:18" ht="14.25" customHeight="1" x14ac:dyDescent="0.3">
      <c r="A26" s="934" t="s">
        <v>903</v>
      </c>
      <c r="B26" s="935"/>
      <c r="C26" s="935"/>
      <c r="D26" s="935"/>
      <c r="E26" s="935"/>
      <c r="F26" s="935"/>
      <c r="G26" s="935"/>
      <c r="H26" s="935"/>
      <c r="I26" s="935"/>
      <c r="J26" s="935"/>
      <c r="K26" s="935"/>
      <c r="L26" s="935"/>
      <c r="M26" s="935"/>
      <c r="N26" s="935"/>
      <c r="O26" s="935"/>
      <c r="P26" s="935"/>
      <c r="Q26" s="935"/>
      <c r="R26" s="936"/>
    </row>
    <row r="27" spans="1:18" ht="409.5" x14ac:dyDescent="0.3">
      <c r="A27" s="232" t="s">
        <v>120</v>
      </c>
      <c r="B27" s="157" t="s">
        <v>108</v>
      </c>
      <c r="C27" s="178" t="s">
        <v>2610</v>
      </c>
      <c r="D27" s="158" t="s">
        <v>1642</v>
      </c>
      <c r="E27" s="158" t="s">
        <v>1643</v>
      </c>
      <c r="F27" s="158" t="s">
        <v>1644</v>
      </c>
      <c r="G27" s="158" t="s">
        <v>812</v>
      </c>
      <c r="H27" s="156" t="s">
        <v>1439</v>
      </c>
      <c r="I27" s="156" t="s">
        <v>400</v>
      </c>
      <c r="J27" s="189"/>
      <c r="K27" s="189"/>
      <c r="L27" s="189" t="s">
        <v>12</v>
      </c>
      <c r="M27" s="189" t="s">
        <v>12</v>
      </c>
      <c r="N27" s="189" t="s">
        <v>12</v>
      </c>
      <c r="O27" s="189" t="s">
        <v>12</v>
      </c>
      <c r="P27" s="189" t="s">
        <v>12</v>
      </c>
      <c r="Q27" s="203" t="s">
        <v>12</v>
      </c>
      <c r="R27" s="203" t="s">
        <v>12</v>
      </c>
    </row>
    <row r="28" spans="1:18" ht="14.25" customHeight="1" x14ac:dyDescent="0.3">
      <c r="A28" s="931" t="s">
        <v>1365</v>
      </c>
      <c r="B28" s="932"/>
      <c r="C28" s="932"/>
      <c r="D28" s="932"/>
      <c r="E28" s="932"/>
      <c r="F28" s="932"/>
      <c r="G28" s="932"/>
      <c r="H28" s="932"/>
      <c r="I28" s="932"/>
      <c r="J28" s="932"/>
      <c r="K28" s="932"/>
      <c r="L28" s="932"/>
      <c r="M28" s="932"/>
      <c r="N28" s="932"/>
      <c r="O28" s="932"/>
      <c r="P28" s="932"/>
      <c r="Q28" s="932"/>
      <c r="R28" s="933"/>
    </row>
    <row r="29" spans="1:18" ht="143" x14ac:dyDescent="0.3">
      <c r="A29" s="231"/>
      <c r="B29" s="243"/>
      <c r="C29" s="178" t="s">
        <v>2069</v>
      </c>
      <c r="D29" s="109" t="s">
        <v>1893</v>
      </c>
      <c r="E29" s="109" t="s">
        <v>1367</v>
      </c>
      <c r="F29" s="109" t="s">
        <v>1368</v>
      </c>
      <c r="G29" s="237" t="s">
        <v>1369</v>
      </c>
      <c r="H29" s="156" t="s">
        <v>2526</v>
      </c>
      <c r="I29" s="157" t="s">
        <v>1337</v>
      </c>
      <c r="J29" s="189"/>
      <c r="K29" s="189"/>
      <c r="L29" s="189"/>
      <c r="M29" s="189" t="s">
        <v>12</v>
      </c>
      <c r="N29" s="189" t="s">
        <v>12</v>
      </c>
      <c r="O29" s="189" t="s">
        <v>12</v>
      </c>
      <c r="P29" s="189" t="s">
        <v>12</v>
      </c>
      <c r="Q29" s="203" t="s">
        <v>12</v>
      </c>
      <c r="R29" s="720" t="s">
        <v>902</v>
      </c>
    </row>
    <row r="30" spans="1:18" ht="14.25" customHeight="1" x14ac:dyDescent="0.3">
      <c r="A30" s="928" t="s">
        <v>2068</v>
      </c>
      <c r="B30" s="929"/>
      <c r="C30" s="929"/>
      <c r="D30" s="929"/>
      <c r="E30" s="929"/>
      <c r="F30" s="929"/>
      <c r="G30" s="929"/>
      <c r="H30" s="929"/>
      <c r="I30" s="929"/>
      <c r="J30" s="929"/>
      <c r="K30" s="929"/>
      <c r="L30" s="929"/>
      <c r="M30" s="929"/>
      <c r="N30" s="929"/>
      <c r="O30" s="929"/>
      <c r="P30" s="929"/>
      <c r="Q30" s="929"/>
      <c r="R30" s="930"/>
    </row>
    <row r="31" spans="1:18" ht="282.75" customHeight="1" x14ac:dyDescent="0.3">
      <c r="A31" s="112" t="s">
        <v>88</v>
      </c>
      <c r="B31" s="112"/>
      <c r="C31" s="106" t="s">
        <v>2071</v>
      </c>
      <c r="D31" s="109" t="s">
        <v>2057</v>
      </c>
      <c r="E31" s="109" t="s">
        <v>2058</v>
      </c>
      <c r="F31" s="109" t="s">
        <v>2072</v>
      </c>
      <c r="G31" s="112" t="s">
        <v>2070</v>
      </c>
      <c r="H31" s="112" t="s">
        <v>752</v>
      </c>
      <c r="I31" s="112" t="s">
        <v>399</v>
      </c>
      <c r="J31" s="192"/>
      <c r="K31" s="192"/>
      <c r="L31" s="192"/>
      <c r="M31" s="192"/>
      <c r="N31" s="192"/>
      <c r="O31" s="168" t="s">
        <v>12</v>
      </c>
      <c r="P31" s="168" t="s">
        <v>12</v>
      </c>
      <c r="Q31" s="203" t="s">
        <v>12</v>
      </c>
      <c r="R31" s="203" t="s">
        <v>12</v>
      </c>
    </row>
    <row r="32" spans="1:18" ht="372" customHeight="1" x14ac:dyDescent="0.3">
      <c r="A32" s="505">
        <v>3188</v>
      </c>
      <c r="B32" s="505"/>
      <c r="C32" s="106" t="s">
        <v>2289</v>
      </c>
      <c r="D32" s="109" t="s">
        <v>2290</v>
      </c>
      <c r="E32" s="506" t="s">
        <v>2291</v>
      </c>
      <c r="F32" s="109" t="s">
        <v>2292</v>
      </c>
      <c r="G32" s="507" t="s">
        <v>2293</v>
      </c>
      <c r="H32" s="112" t="s">
        <v>2179</v>
      </c>
      <c r="I32" s="112" t="s">
        <v>399</v>
      </c>
      <c r="J32" s="192"/>
      <c r="K32" s="192"/>
      <c r="L32" s="192"/>
      <c r="M32" s="192"/>
      <c r="N32" s="192"/>
      <c r="O32" s="168"/>
      <c r="P32" s="508"/>
      <c r="Q32" s="203" t="s">
        <v>12</v>
      </c>
      <c r="R32" s="203" t="s">
        <v>12</v>
      </c>
    </row>
    <row r="33" spans="1:18" ht="14.25" customHeight="1" x14ac:dyDescent="0.3">
      <c r="A33" s="794" t="s">
        <v>2197</v>
      </c>
      <c r="B33" s="800"/>
      <c r="C33" s="800"/>
      <c r="D33" s="800"/>
      <c r="E33" s="800"/>
      <c r="F33" s="800"/>
      <c r="G33" s="800"/>
      <c r="H33" s="800"/>
      <c r="I33" s="800"/>
      <c r="J33" s="800"/>
      <c r="K33" s="800"/>
      <c r="L33" s="800"/>
      <c r="M33" s="800"/>
      <c r="N33" s="800"/>
      <c r="O33" s="800"/>
      <c r="P33" s="800"/>
      <c r="Q33" s="800"/>
      <c r="R33" s="801"/>
    </row>
    <row r="34" spans="1:18" ht="36" customHeight="1" x14ac:dyDescent="0.3">
      <c r="A34" s="231" t="s">
        <v>2198</v>
      </c>
      <c r="B34" s="100"/>
      <c r="C34" s="106" t="s">
        <v>2202</v>
      </c>
      <c r="D34" s="109" t="s">
        <v>2203</v>
      </c>
      <c r="E34" s="109" t="s">
        <v>2204</v>
      </c>
      <c r="F34" s="109" t="s">
        <v>702</v>
      </c>
      <c r="G34" s="237" t="s">
        <v>2205</v>
      </c>
      <c r="H34" s="112" t="s">
        <v>1987</v>
      </c>
      <c r="I34" s="112" t="s">
        <v>399</v>
      </c>
      <c r="J34" s="100"/>
      <c r="K34" s="100"/>
      <c r="L34" s="100"/>
      <c r="M34" s="168"/>
      <c r="N34" s="168"/>
      <c r="O34" s="168"/>
      <c r="P34" s="168" t="s">
        <v>12</v>
      </c>
      <c r="Q34" s="203" t="s">
        <v>12</v>
      </c>
      <c r="R34" s="203" t="s">
        <v>12</v>
      </c>
    </row>
    <row r="35" spans="1:18" ht="39" x14ac:dyDescent="0.3">
      <c r="A35" s="231" t="s">
        <v>2199</v>
      </c>
      <c r="B35" s="100"/>
      <c r="C35" s="106" t="s">
        <v>2210</v>
      </c>
      <c r="D35" s="109" t="s">
        <v>2206</v>
      </c>
      <c r="E35" s="109" t="s">
        <v>2207</v>
      </c>
      <c r="F35" s="109" t="s">
        <v>702</v>
      </c>
      <c r="G35" s="237" t="s">
        <v>2208</v>
      </c>
      <c r="H35" s="112" t="s">
        <v>1987</v>
      </c>
      <c r="I35" s="112" t="s">
        <v>399</v>
      </c>
      <c r="J35" s="100"/>
      <c r="K35" s="100"/>
      <c r="L35" s="100"/>
      <c r="M35" s="168"/>
      <c r="N35" s="168"/>
      <c r="O35" s="168"/>
      <c r="P35" s="168" t="s">
        <v>12</v>
      </c>
      <c r="Q35" s="203" t="s">
        <v>12</v>
      </c>
      <c r="R35" s="203" t="s">
        <v>12</v>
      </c>
    </row>
    <row r="36" spans="1:18" ht="26" x14ac:dyDescent="0.3">
      <c r="A36" s="231" t="s">
        <v>2200</v>
      </c>
      <c r="B36" s="100"/>
      <c r="C36" s="106" t="s">
        <v>2209</v>
      </c>
      <c r="D36" s="109" t="s">
        <v>2211</v>
      </c>
      <c r="E36" s="109" t="s">
        <v>2207</v>
      </c>
      <c r="F36" s="109" t="s">
        <v>702</v>
      </c>
      <c r="G36" s="237" t="s">
        <v>2212</v>
      </c>
      <c r="H36" s="112" t="s">
        <v>1987</v>
      </c>
      <c r="I36" s="112" t="s">
        <v>399</v>
      </c>
      <c r="J36" s="100"/>
      <c r="K36" s="100"/>
      <c r="L36" s="100"/>
      <c r="M36" s="168"/>
      <c r="N36" s="168"/>
      <c r="O36" s="168"/>
      <c r="P36" s="168" t="s">
        <v>12</v>
      </c>
      <c r="Q36" s="203" t="s">
        <v>12</v>
      </c>
      <c r="R36" s="203" t="s">
        <v>12</v>
      </c>
    </row>
    <row r="37" spans="1:18" ht="52" x14ac:dyDescent="0.3">
      <c r="A37" s="231" t="s">
        <v>2201</v>
      </c>
      <c r="B37" s="100"/>
      <c r="C37" s="106" t="s">
        <v>2213</v>
      </c>
      <c r="D37" s="109" t="s">
        <v>2214</v>
      </c>
      <c r="E37" s="109" t="s">
        <v>2215</v>
      </c>
      <c r="F37" s="109" t="s">
        <v>702</v>
      </c>
      <c r="G37" s="237" t="s">
        <v>2216</v>
      </c>
      <c r="H37" s="112" t="s">
        <v>1987</v>
      </c>
      <c r="I37" s="112" t="s">
        <v>399</v>
      </c>
      <c r="J37" s="100"/>
      <c r="K37" s="100"/>
      <c r="L37" s="100"/>
      <c r="M37" s="168"/>
      <c r="N37" s="168"/>
      <c r="O37" s="168"/>
      <c r="P37" s="168" t="s">
        <v>12</v>
      </c>
      <c r="Q37" s="203" t="s">
        <v>12</v>
      </c>
      <c r="R37" s="203" t="s">
        <v>12</v>
      </c>
    </row>
  </sheetData>
  <mergeCells count="7">
    <mergeCell ref="A9:R9"/>
    <mergeCell ref="A2:R2"/>
    <mergeCell ref="A33:R33"/>
    <mergeCell ref="A30:R30"/>
    <mergeCell ref="A28:R28"/>
    <mergeCell ref="A26:R26"/>
    <mergeCell ref="A19:R19"/>
  </mergeCells>
  <hyperlinks>
    <hyperlink ref="G20" r:id="rId1" xr:uid="{00000000-0004-0000-1700-000000000000}"/>
    <hyperlink ref="G21" r:id="rId2" xr:uid="{00000000-0004-0000-1700-000001000000}"/>
    <hyperlink ref="G29" r:id="rId3" xr:uid="{00000000-0004-0000-1700-000002000000}"/>
  </hyperlinks>
  <pageMargins left="0.7" right="0.7" top="0.75" bottom="0.75" header="0.3" footer="0.3"/>
  <pageSetup paperSize="5" scale="69" fitToHeight="0" orientation="landscape" r:id="rId4"/>
  <headerFooter>
    <oddHeader>&amp;C&amp;"-,Bold"PPS-Exempt Cancer Hospital Quality Reporting Program
December 2019</oddHeader>
    <oddFooter>&amp;LLast updated by Megan Howard 12/4/19</oddFooter>
  </headerFooter>
  <rowBreaks count="1" manualBreakCount="1">
    <brk id="18" max="14" man="1"/>
  </rowBreaks>
  <drawing r:id="rId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7" tint="0.39997558519241921"/>
    <pageSetUpPr fitToPage="1"/>
  </sheetPr>
  <dimension ref="A1:T24"/>
  <sheetViews>
    <sheetView zoomScale="90" zoomScaleNormal="90" workbookViewId="0">
      <pane ySplit="1" topLeftCell="A13" activePane="bottomLeft" state="frozen"/>
      <selection pane="bottomLeft" activeCell="A13" sqref="A13"/>
    </sheetView>
  </sheetViews>
  <sheetFormatPr defaultColWidth="9" defaultRowHeight="13" x14ac:dyDescent="0.3"/>
  <cols>
    <col min="1" max="2" width="9" style="200"/>
    <col min="3" max="3" width="44.58203125" style="200" customWidth="1"/>
    <col min="4" max="6" width="27.33203125" style="200" customWidth="1"/>
    <col min="7" max="7" width="28.58203125" style="200" customWidth="1"/>
    <col min="8" max="8" width="10.75" style="112" customWidth="1"/>
    <col min="9" max="9" width="12.75" style="477" customWidth="1"/>
    <col min="10" max="10" width="0" style="475" hidden="1" customWidth="1"/>
    <col min="11" max="12" width="0" style="200" hidden="1" customWidth="1"/>
    <col min="13" max="13" width="9.08203125" style="200" hidden="1" customWidth="1"/>
    <col min="14" max="14" width="8.58203125" style="200" hidden="1" customWidth="1"/>
    <col min="15" max="15" width="8.83203125" style="200" customWidth="1"/>
    <col min="16" max="16384" width="9" style="200"/>
  </cols>
  <sheetData>
    <row r="1" spans="1:20" s="202" customFormat="1" ht="67.5" customHeight="1" x14ac:dyDescent="0.3">
      <c r="A1" s="182" t="s">
        <v>0</v>
      </c>
      <c r="B1" s="163" t="s">
        <v>1</v>
      </c>
      <c r="C1" s="163" t="s">
        <v>2</v>
      </c>
      <c r="D1" s="163" t="s">
        <v>965</v>
      </c>
      <c r="E1" s="163" t="s">
        <v>966</v>
      </c>
      <c r="F1" s="163" t="s">
        <v>967</v>
      </c>
      <c r="G1" s="163" t="s">
        <v>757</v>
      </c>
      <c r="H1" s="201" t="s">
        <v>440</v>
      </c>
      <c r="I1" s="436" t="s">
        <v>406</v>
      </c>
      <c r="J1" s="473" t="s">
        <v>10</v>
      </c>
      <c r="K1" s="193" t="s">
        <v>459</v>
      </c>
      <c r="L1" s="193" t="s">
        <v>460</v>
      </c>
      <c r="M1" s="193" t="s">
        <v>1416</v>
      </c>
      <c r="N1" s="193" t="s">
        <v>1417</v>
      </c>
      <c r="O1" s="193" t="s">
        <v>2081</v>
      </c>
      <c r="P1" s="193" t="s">
        <v>2082</v>
      </c>
      <c r="Q1" s="193" t="s">
        <v>2275</v>
      </c>
      <c r="R1" s="193" t="s">
        <v>2276</v>
      </c>
      <c r="S1" s="193" t="s">
        <v>2619</v>
      </c>
      <c r="T1" s="193" t="s">
        <v>2620</v>
      </c>
    </row>
    <row r="2" spans="1:20" ht="39" x14ac:dyDescent="0.3">
      <c r="A2" s="361" t="s">
        <v>484</v>
      </c>
      <c r="B2" s="188" t="s">
        <v>477</v>
      </c>
      <c r="C2" s="106" t="s">
        <v>642</v>
      </c>
      <c r="D2" s="109" t="s">
        <v>1143</v>
      </c>
      <c r="E2" s="109" t="s">
        <v>1144</v>
      </c>
      <c r="F2" s="109" t="s">
        <v>702</v>
      </c>
      <c r="G2" s="109" t="s">
        <v>853</v>
      </c>
      <c r="H2" s="112" t="s">
        <v>2095</v>
      </c>
      <c r="I2" s="472" t="s">
        <v>623</v>
      </c>
      <c r="J2" s="474" t="s">
        <v>443</v>
      </c>
      <c r="K2" s="203" t="s">
        <v>443</v>
      </c>
      <c r="L2" s="203" t="s">
        <v>443</v>
      </c>
      <c r="M2" s="203" t="s">
        <v>443</v>
      </c>
      <c r="N2" s="203" t="s">
        <v>443</v>
      </c>
      <c r="O2" s="203" t="s">
        <v>443</v>
      </c>
      <c r="P2" s="203" t="s">
        <v>443</v>
      </c>
      <c r="Q2" s="995" t="s">
        <v>2310</v>
      </c>
      <c r="R2" s="996"/>
      <c r="S2" s="996"/>
      <c r="T2" s="997"/>
    </row>
    <row r="3" spans="1:20" ht="39" x14ac:dyDescent="0.3">
      <c r="A3" s="361" t="s">
        <v>485</v>
      </c>
      <c r="B3" s="188" t="s">
        <v>478</v>
      </c>
      <c r="C3" s="106" t="s">
        <v>643</v>
      </c>
      <c r="D3" s="109" t="s">
        <v>1145</v>
      </c>
      <c r="E3" s="109" t="s">
        <v>1144</v>
      </c>
      <c r="F3" s="109" t="s">
        <v>1146</v>
      </c>
      <c r="G3" s="109" t="s">
        <v>854</v>
      </c>
      <c r="H3" s="112" t="s">
        <v>1336</v>
      </c>
      <c r="I3" s="472" t="s">
        <v>623</v>
      </c>
      <c r="J3" s="474" t="s">
        <v>443</v>
      </c>
      <c r="K3" s="203" t="s">
        <v>443</v>
      </c>
      <c r="L3" s="203" t="s">
        <v>443</v>
      </c>
      <c r="M3" s="203" t="s">
        <v>443</v>
      </c>
      <c r="N3" s="203" t="s">
        <v>443</v>
      </c>
      <c r="O3" s="203" t="s">
        <v>443</v>
      </c>
      <c r="P3" s="203" t="s">
        <v>443</v>
      </c>
      <c r="Q3" s="995" t="s">
        <v>2310</v>
      </c>
      <c r="R3" s="996"/>
      <c r="S3" s="996"/>
      <c r="T3" s="997"/>
    </row>
    <row r="4" spans="1:20" ht="65.25" customHeight="1" x14ac:dyDescent="0.3">
      <c r="A4" s="361" t="s">
        <v>486</v>
      </c>
      <c r="B4" s="188" t="s">
        <v>479</v>
      </c>
      <c r="C4" s="106" t="s">
        <v>1894</v>
      </c>
      <c r="D4" s="109" t="s">
        <v>1895</v>
      </c>
      <c r="E4" s="109" t="s">
        <v>1147</v>
      </c>
      <c r="F4" s="109" t="s">
        <v>702</v>
      </c>
      <c r="G4" s="109" t="s">
        <v>855</v>
      </c>
      <c r="H4" s="112" t="s">
        <v>2095</v>
      </c>
      <c r="I4" s="472" t="s">
        <v>623</v>
      </c>
      <c r="J4" s="474" t="s">
        <v>443</v>
      </c>
      <c r="K4" s="203" t="s">
        <v>443</v>
      </c>
      <c r="L4" s="203" t="s">
        <v>443</v>
      </c>
      <c r="M4" s="203" t="s">
        <v>443</v>
      </c>
      <c r="N4" s="203" t="s">
        <v>443</v>
      </c>
      <c r="O4" s="203" t="s">
        <v>443</v>
      </c>
      <c r="P4" s="203" t="s">
        <v>443</v>
      </c>
      <c r="Q4" s="995" t="s">
        <v>2310</v>
      </c>
      <c r="R4" s="996"/>
      <c r="S4" s="996"/>
      <c r="T4" s="997"/>
    </row>
    <row r="5" spans="1:20" ht="52" x14ac:dyDescent="0.3">
      <c r="A5" s="361" t="s">
        <v>487</v>
      </c>
      <c r="B5" s="188" t="s">
        <v>480</v>
      </c>
      <c r="C5" s="106" t="s">
        <v>644</v>
      </c>
      <c r="D5" s="109" t="s">
        <v>1148</v>
      </c>
      <c r="E5" s="109" t="s">
        <v>1147</v>
      </c>
      <c r="F5" s="109" t="s">
        <v>702</v>
      </c>
      <c r="G5" s="109" t="s">
        <v>856</v>
      </c>
      <c r="H5" s="112" t="s">
        <v>2095</v>
      </c>
      <c r="I5" s="472" t="s">
        <v>623</v>
      </c>
      <c r="J5" s="474" t="s">
        <v>443</v>
      </c>
      <c r="K5" s="203" t="s">
        <v>443</v>
      </c>
      <c r="L5" s="203" t="s">
        <v>443</v>
      </c>
      <c r="M5" s="203" t="s">
        <v>443</v>
      </c>
      <c r="N5" s="203" t="s">
        <v>443</v>
      </c>
      <c r="O5" s="203" t="s">
        <v>443</v>
      </c>
      <c r="P5" s="203" t="s">
        <v>443</v>
      </c>
      <c r="Q5" s="995" t="s">
        <v>2310</v>
      </c>
      <c r="R5" s="996"/>
      <c r="S5" s="996"/>
      <c r="T5" s="997"/>
    </row>
    <row r="6" spans="1:20" ht="130" x14ac:dyDescent="0.3">
      <c r="A6" s="172" t="s">
        <v>488</v>
      </c>
      <c r="B6" s="188" t="s">
        <v>481</v>
      </c>
      <c r="C6" s="106" t="s">
        <v>645</v>
      </c>
      <c r="D6" s="109" t="s">
        <v>1149</v>
      </c>
      <c r="E6" s="109" t="s">
        <v>1150</v>
      </c>
      <c r="F6" s="109" t="s">
        <v>1151</v>
      </c>
      <c r="G6" s="109" t="s">
        <v>857</v>
      </c>
      <c r="H6" s="112" t="s">
        <v>1932</v>
      </c>
      <c r="I6" s="472" t="s">
        <v>623</v>
      </c>
      <c r="J6" s="474" t="s">
        <v>443</v>
      </c>
      <c r="K6" s="203" t="s">
        <v>443</v>
      </c>
      <c r="L6" s="203" t="s">
        <v>443</v>
      </c>
      <c r="M6" s="203" t="s">
        <v>443</v>
      </c>
      <c r="N6" s="203" t="s">
        <v>443</v>
      </c>
      <c r="O6" s="203" t="s">
        <v>902</v>
      </c>
      <c r="P6" s="203"/>
    </row>
    <row r="7" spans="1:20" ht="104" x14ac:dyDescent="0.3">
      <c r="A7" s="172" t="s">
        <v>88</v>
      </c>
      <c r="B7" s="188" t="s">
        <v>482</v>
      </c>
      <c r="C7" s="106" t="s">
        <v>870</v>
      </c>
      <c r="D7" s="106"/>
      <c r="E7" s="106"/>
      <c r="F7" s="106"/>
      <c r="G7" s="109"/>
      <c r="H7" s="112" t="s">
        <v>752</v>
      </c>
      <c r="I7" s="472" t="s">
        <v>400</v>
      </c>
      <c r="K7" s="203" t="s">
        <v>443</v>
      </c>
      <c r="L7" s="203" t="s">
        <v>443</v>
      </c>
      <c r="M7" s="203" t="s">
        <v>443</v>
      </c>
      <c r="N7" s="203" t="s">
        <v>443</v>
      </c>
      <c r="O7" s="203" t="s">
        <v>902</v>
      </c>
      <c r="P7" s="203"/>
    </row>
    <row r="8" spans="1:20" ht="91" x14ac:dyDescent="0.3">
      <c r="A8" s="172" t="s">
        <v>88</v>
      </c>
      <c r="B8" s="188" t="s">
        <v>483</v>
      </c>
      <c r="C8" s="106" t="s">
        <v>1152</v>
      </c>
      <c r="D8" s="106"/>
      <c r="E8" s="106"/>
      <c r="F8" s="106"/>
      <c r="G8" s="109"/>
      <c r="H8" s="112" t="s">
        <v>752</v>
      </c>
      <c r="I8" s="472" t="s">
        <v>400</v>
      </c>
      <c r="K8" s="203" t="s">
        <v>443</v>
      </c>
      <c r="L8" s="203" t="s">
        <v>443</v>
      </c>
      <c r="M8" s="203" t="s">
        <v>443</v>
      </c>
      <c r="N8" s="203" t="s">
        <v>443</v>
      </c>
      <c r="O8" s="203" t="s">
        <v>902</v>
      </c>
      <c r="P8" s="203"/>
    </row>
    <row r="9" spans="1:20" ht="346.5" customHeight="1" x14ac:dyDescent="0.3">
      <c r="A9" s="361" t="s">
        <v>474</v>
      </c>
      <c r="B9" s="188" t="s">
        <v>490</v>
      </c>
      <c r="C9" s="106" t="s">
        <v>1896</v>
      </c>
      <c r="D9" s="109" t="s">
        <v>1120</v>
      </c>
      <c r="E9" s="109" t="s">
        <v>1685</v>
      </c>
      <c r="F9" s="109" t="s">
        <v>1022</v>
      </c>
      <c r="G9" s="109" t="s">
        <v>787</v>
      </c>
      <c r="H9" s="112" t="s">
        <v>1336</v>
      </c>
      <c r="I9" s="472" t="s">
        <v>404</v>
      </c>
      <c r="L9" s="203" t="s">
        <v>443</v>
      </c>
      <c r="M9" s="203" t="s">
        <v>443</v>
      </c>
      <c r="N9" s="203" t="s">
        <v>443</v>
      </c>
      <c r="O9" s="203" t="s">
        <v>443</v>
      </c>
      <c r="P9" s="203" t="s">
        <v>902</v>
      </c>
      <c r="Q9" s="203"/>
      <c r="R9" s="203"/>
    </row>
    <row r="10" spans="1:20" ht="69.5" x14ac:dyDescent="0.3">
      <c r="A10" s="354" t="s">
        <v>956</v>
      </c>
      <c r="B10" s="174" t="s">
        <v>1418</v>
      </c>
      <c r="C10" s="258" t="s">
        <v>958</v>
      </c>
      <c r="D10" s="265" t="s">
        <v>1121</v>
      </c>
      <c r="E10" s="265" t="s">
        <v>1122</v>
      </c>
      <c r="F10" s="265" t="s">
        <v>1897</v>
      </c>
      <c r="G10" s="158" t="s">
        <v>959</v>
      </c>
      <c r="H10" s="156" t="s">
        <v>1738</v>
      </c>
      <c r="I10" s="439"/>
      <c r="L10" s="203" t="s">
        <v>443</v>
      </c>
      <c r="M10" s="203" t="s">
        <v>443</v>
      </c>
      <c r="N10" s="203" t="s">
        <v>443</v>
      </c>
      <c r="O10" s="203" t="s">
        <v>443</v>
      </c>
      <c r="P10" s="203" t="s">
        <v>443</v>
      </c>
      <c r="Q10" s="203" t="s">
        <v>443</v>
      </c>
      <c r="R10" s="203" t="s">
        <v>443</v>
      </c>
      <c r="S10" s="203" t="s">
        <v>443</v>
      </c>
      <c r="T10" s="203" t="s">
        <v>443</v>
      </c>
    </row>
    <row r="11" spans="1:20" ht="218.5" x14ac:dyDescent="0.3">
      <c r="A11" s="354" t="s">
        <v>960</v>
      </c>
      <c r="B11" s="174" t="s">
        <v>1419</v>
      </c>
      <c r="C11" s="265" t="s">
        <v>1898</v>
      </c>
      <c r="D11" s="265" t="s">
        <v>1124</v>
      </c>
      <c r="E11" s="265" t="s">
        <v>1899</v>
      </c>
      <c r="F11" s="265" t="s">
        <v>1742</v>
      </c>
      <c r="G11" s="158" t="s">
        <v>961</v>
      </c>
      <c r="H11" s="156" t="s">
        <v>1738</v>
      </c>
      <c r="I11" s="439"/>
      <c r="L11" s="203" t="s">
        <v>443</v>
      </c>
      <c r="M11" s="203" t="s">
        <v>443</v>
      </c>
      <c r="N11" s="203" t="s">
        <v>443</v>
      </c>
      <c r="O11" s="203" t="s">
        <v>443</v>
      </c>
      <c r="P11" s="203" t="s">
        <v>443</v>
      </c>
      <c r="Q11" s="203" t="s">
        <v>902</v>
      </c>
      <c r="R11" s="203"/>
    </row>
    <row r="12" spans="1:20" ht="69" x14ac:dyDescent="0.3">
      <c r="A12" s="353" t="s">
        <v>957</v>
      </c>
      <c r="B12" s="174" t="s">
        <v>1420</v>
      </c>
      <c r="C12" s="264" t="s">
        <v>962</v>
      </c>
      <c r="D12" s="265" t="s">
        <v>1900</v>
      </c>
      <c r="E12" s="265" t="s">
        <v>1127</v>
      </c>
      <c r="F12" s="265"/>
      <c r="G12" s="158" t="s">
        <v>963</v>
      </c>
      <c r="H12" s="175" t="s">
        <v>808</v>
      </c>
      <c r="I12" s="476"/>
      <c r="L12" s="168" t="s">
        <v>1421</v>
      </c>
      <c r="M12" s="168" t="s">
        <v>1422</v>
      </c>
      <c r="N12" s="168" t="s">
        <v>1422</v>
      </c>
      <c r="O12" s="937" t="s">
        <v>1422</v>
      </c>
      <c r="P12" s="938"/>
      <c r="Q12" s="938"/>
      <c r="R12" s="938"/>
      <c r="S12" s="938"/>
      <c r="T12" s="939"/>
    </row>
    <row r="13" spans="1:20" ht="409.5" x14ac:dyDescent="0.3">
      <c r="A13" s="103" t="s">
        <v>1743</v>
      </c>
      <c r="B13" s="188" t="s">
        <v>1423</v>
      </c>
      <c r="C13" s="106" t="s">
        <v>1901</v>
      </c>
      <c r="D13" s="109" t="s">
        <v>1398</v>
      </c>
      <c r="E13" s="109" t="s">
        <v>1399</v>
      </c>
      <c r="F13" s="109" t="s">
        <v>1744</v>
      </c>
      <c r="G13" s="109" t="s">
        <v>2073</v>
      </c>
      <c r="H13" s="112" t="s">
        <v>2074</v>
      </c>
      <c r="I13" s="472"/>
      <c r="N13" s="203" t="s">
        <v>12</v>
      </c>
      <c r="O13" s="203" t="s">
        <v>443</v>
      </c>
      <c r="P13" s="203" t="s">
        <v>443</v>
      </c>
      <c r="Q13" s="203" t="s">
        <v>443</v>
      </c>
      <c r="R13" s="203" t="s">
        <v>443</v>
      </c>
      <c r="S13" s="203" t="s">
        <v>443</v>
      </c>
      <c r="T13" s="203" t="s">
        <v>443</v>
      </c>
    </row>
    <row r="14" spans="1:20" ht="65" x14ac:dyDescent="0.3">
      <c r="A14" s="172"/>
      <c r="B14" s="188" t="s">
        <v>2076</v>
      </c>
      <c r="C14" s="106" t="s">
        <v>2079</v>
      </c>
      <c r="D14" s="106"/>
      <c r="E14" s="106"/>
      <c r="F14" s="106"/>
      <c r="G14" s="106"/>
      <c r="H14" s="112" t="s">
        <v>752</v>
      </c>
      <c r="I14" s="472"/>
      <c r="N14" s="399"/>
      <c r="O14" s="203"/>
      <c r="P14" s="203" t="s">
        <v>443</v>
      </c>
      <c r="Q14" s="203" t="s">
        <v>443</v>
      </c>
      <c r="R14" s="203" t="s">
        <v>443</v>
      </c>
      <c r="S14" s="203" t="s">
        <v>443</v>
      </c>
      <c r="T14" s="203" t="s">
        <v>443</v>
      </c>
    </row>
    <row r="15" spans="1:20" ht="39" x14ac:dyDescent="0.3">
      <c r="A15" s="172"/>
      <c r="B15" s="188" t="s">
        <v>2077</v>
      </c>
      <c r="C15" s="106" t="s">
        <v>2080</v>
      </c>
      <c r="D15" s="106"/>
      <c r="E15" s="106"/>
      <c r="F15" s="106"/>
      <c r="G15" s="106"/>
      <c r="H15" s="112" t="s">
        <v>752</v>
      </c>
      <c r="I15" s="472"/>
      <c r="N15" s="399"/>
      <c r="O15" s="203"/>
      <c r="P15" s="203" t="s">
        <v>443</v>
      </c>
      <c r="Q15" s="203" t="s">
        <v>443</v>
      </c>
      <c r="R15" s="203" t="s">
        <v>443</v>
      </c>
      <c r="S15" s="203" t="s">
        <v>443</v>
      </c>
      <c r="T15" s="203" t="s">
        <v>443</v>
      </c>
    </row>
    <row r="16" spans="1:20" ht="130" x14ac:dyDescent="0.3">
      <c r="A16" s="172"/>
      <c r="B16" s="112" t="s">
        <v>2078</v>
      </c>
      <c r="C16" s="106" t="s">
        <v>2075</v>
      </c>
      <c r="D16" s="106"/>
      <c r="E16" s="106"/>
      <c r="F16" s="106"/>
      <c r="G16" s="106"/>
      <c r="H16" s="112" t="s">
        <v>752</v>
      </c>
      <c r="I16" s="472" t="s">
        <v>441</v>
      </c>
      <c r="N16" s="937" t="s">
        <v>2274</v>
      </c>
      <c r="O16" s="938"/>
      <c r="P16" s="938"/>
      <c r="Q16" s="938"/>
      <c r="R16" s="938"/>
      <c r="S16" s="938"/>
      <c r="T16" s="939"/>
    </row>
    <row r="17" spans="1:20" ht="286" x14ac:dyDescent="0.3">
      <c r="A17" s="172"/>
      <c r="B17" s="188" t="s">
        <v>2247</v>
      </c>
      <c r="C17" s="106" t="s">
        <v>2279</v>
      </c>
      <c r="D17" s="478" t="s">
        <v>2280</v>
      </c>
      <c r="E17" s="478" t="s">
        <v>2281</v>
      </c>
      <c r="F17" s="109" t="s">
        <v>2282</v>
      </c>
      <c r="G17" s="109" t="s">
        <v>2277</v>
      </c>
      <c r="H17" s="112" t="s">
        <v>752</v>
      </c>
      <c r="I17" s="472"/>
      <c r="P17" s="203"/>
      <c r="R17" s="203" t="s">
        <v>12</v>
      </c>
      <c r="S17" s="203" t="s">
        <v>12</v>
      </c>
      <c r="T17" s="203" t="s">
        <v>12</v>
      </c>
    </row>
    <row r="18" spans="1:20" ht="260" x14ac:dyDescent="0.3">
      <c r="A18" s="172"/>
      <c r="B18" s="188" t="s">
        <v>2248</v>
      </c>
      <c r="C18" s="106" t="s">
        <v>2283</v>
      </c>
      <c r="D18" s="478" t="s">
        <v>2284</v>
      </c>
      <c r="E18" s="109" t="s">
        <v>2285</v>
      </c>
      <c r="F18" s="478" t="s">
        <v>2286</v>
      </c>
      <c r="G18" s="109" t="s">
        <v>2278</v>
      </c>
      <c r="H18" s="112" t="s">
        <v>752</v>
      </c>
      <c r="I18" s="472"/>
      <c r="P18" s="203"/>
      <c r="R18" s="203" t="s">
        <v>12</v>
      </c>
      <c r="S18" s="203" t="s">
        <v>12</v>
      </c>
      <c r="T18" s="203" t="s">
        <v>12</v>
      </c>
    </row>
    <row r="19" spans="1:20" ht="120" customHeight="1" x14ac:dyDescent="0.3">
      <c r="A19" s="172" t="s">
        <v>2464</v>
      </c>
      <c r="B19" s="188" t="s">
        <v>2465</v>
      </c>
      <c r="C19" s="106" t="s">
        <v>2466</v>
      </c>
      <c r="D19" s="109" t="s">
        <v>2467</v>
      </c>
      <c r="E19" s="109" t="s">
        <v>2468</v>
      </c>
      <c r="F19" s="109" t="s">
        <v>2469</v>
      </c>
      <c r="G19" s="682" t="s">
        <v>2470</v>
      </c>
      <c r="H19" s="112" t="s">
        <v>2621</v>
      </c>
      <c r="I19" s="472" t="s">
        <v>2622</v>
      </c>
      <c r="S19" s="203"/>
      <c r="T19" s="203" t="s">
        <v>12</v>
      </c>
    </row>
    <row r="20" spans="1:20" x14ac:dyDescent="0.3">
      <c r="A20" s="172"/>
      <c r="B20" s="188"/>
      <c r="C20" s="106"/>
      <c r="D20" s="106"/>
      <c r="E20" s="106"/>
      <c r="F20" s="106"/>
      <c r="G20" s="106"/>
      <c r="I20" s="472"/>
    </row>
    <row r="21" spans="1:20" x14ac:dyDescent="0.3">
      <c r="A21" s="172"/>
      <c r="B21" s="188"/>
      <c r="C21" s="106"/>
      <c r="D21" s="106"/>
      <c r="E21" s="106"/>
      <c r="F21" s="106"/>
      <c r="G21" s="106"/>
      <c r="I21" s="472"/>
    </row>
    <row r="22" spans="1:20" x14ac:dyDescent="0.3">
      <c r="C22" s="106"/>
      <c r="D22" s="106"/>
      <c r="E22" s="106"/>
      <c r="F22" s="106"/>
      <c r="G22" s="106"/>
      <c r="I22" s="472"/>
    </row>
    <row r="23" spans="1:20" x14ac:dyDescent="0.3">
      <c r="I23" s="472"/>
    </row>
    <row r="24" spans="1:20" x14ac:dyDescent="0.3">
      <c r="I24" s="472"/>
    </row>
  </sheetData>
  <mergeCells count="6">
    <mergeCell ref="Q2:T2"/>
    <mergeCell ref="Q3:T3"/>
    <mergeCell ref="Q4:T4"/>
    <mergeCell ref="Q5:T5"/>
    <mergeCell ref="O12:T12"/>
    <mergeCell ref="N16:T16"/>
  </mergeCells>
  <hyperlinks>
    <hyperlink ref="G12" r:id="rId1" xr:uid="{00000000-0004-0000-1800-000000000000}"/>
    <hyperlink ref="G19" r:id="rId2" xr:uid="{00000000-0004-0000-1800-000001000000}"/>
  </hyperlinks>
  <printOptions horizontalCentered="1"/>
  <pageMargins left="0.25" right="0.25" top="0.75" bottom="0.75" header="0.3" footer="0.3"/>
  <pageSetup paperSize="5" scale="68" fitToHeight="0" orientation="landscape" r:id="rId3"/>
  <headerFooter>
    <oddHeader xml:space="preserve">&amp;CASC Quality Reporting Program
December 2019
</oddHeader>
    <oddFooter>&amp;LLast edited by: Megan Howard on 12/4/19
&amp;R&amp;P</oddFooter>
  </headerFooter>
  <ignoredErrors>
    <ignoredError sqref="A2 A4 A6"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1" tint="0.499984740745262"/>
    <pageSetUpPr fitToPage="1"/>
  </sheetPr>
  <dimension ref="A1:K24"/>
  <sheetViews>
    <sheetView zoomScaleNormal="100" zoomScaleSheetLayoutView="80" workbookViewId="0">
      <pane ySplit="1" topLeftCell="A2" activePane="bottomLeft" state="frozen"/>
      <selection pane="bottomLeft"/>
    </sheetView>
  </sheetViews>
  <sheetFormatPr defaultColWidth="9" defaultRowHeight="14" x14ac:dyDescent="0.3"/>
  <cols>
    <col min="1" max="1" width="9" style="108"/>
    <col min="2" max="2" width="11.25" style="108" customWidth="1"/>
    <col min="3" max="3" width="54.33203125" style="107" customWidth="1"/>
    <col min="4" max="4" width="36" style="107" customWidth="1"/>
    <col min="5" max="5" width="15.08203125" style="110" customWidth="1"/>
    <col min="6" max="6" width="15.08203125" style="115" customWidth="1"/>
    <col min="7" max="7" width="11.25" style="107" customWidth="1"/>
    <col min="8" max="8" width="14" style="120" customWidth="1"/>
    <col min="9" max="9" width="16.25" style="120" customWidth="1"/>
    <col min="10" max="10" width="9.08203125" style="107" customWidth="1"/>
    <col min="11" max="16384" width="9" style="107"/>
  </cols>
  <sheetData>
    <row r="1" spans="1:11" ht="57" customHeight="1" x14ac:dyDescent="0.3">
      <c r="A1" s="182" t="s">
        <v>0</v>
      </c>
      <c r="B1" s="182" t="s">
        <v>1</v>
      </c>
      <c r="C1" s="182" t="s">
        <v>2</v>
      </c>
      <c r="D1" s="182" t="s">
        <v>872</v>
      </c>
      <c r="E1" s="182" t="s">
        <v>493</v>
      </c>
      <c r="F1" s="182" t="s">
        <v>406</v>
      </c>
      <c r="G1" s="191" t="s">
        <v>532</v>
      </c>
      <c r="H1" s="191" t="s">
        <v>533</v>
      </c>
      <c r="I1" s="191" t="s">
        <v>534</v>
      </c>
      <c r="J1" s="113"/>
      <c r="K1" s="113"/>
    </row>
    <row r="2" spans="1:11" ht="16.5" customHeight="1" x14ac:dyDescent="0.3">
      <c r="A2" s="794" t="s">
        <v>1401</v>
      </c>
      <c r="B2" s="800"/>
      <c r="C2" s="800"/>
      <c r="D2" s="800"/>
      <c r="E2" s="800"/>
      <c r="F2" s="800"/>
      <c r="G2" s="800"/>
      <c r="H2" s="800"/>
      <c r="I2" s="801"/>
      <c r="J2" s="113"/>
      <c r="K2" s="113"/>
    </row>
    <row r="3" spans="1:11" s="119" customFormat="1" ht="126.75" customHeight="1" x14ac:dyDescent="0.35">
      <c r="A3" s="190" t="s">
        <v>667</v>
      </c>
      <c r="B3" s="103" t="s">
        <v>668</v>
      </c>
      <c r="C3" s="292" t="s">
        <v>2517</v>
      </c>
      <c r="D3" s="711" t="s">
        <v>905</v>
      </c>
      <c r="E3" s="103" t="s">
        <v>906</v>
      </c>
      <c r="F3" s="103" t="s">
        <v>400</v>
      </c>
      <c r="G3" s="120" t="s">
        <v>535</v>
      </c>
      <c r="H3" s="120" t="s">
        <v>2515</v>
      </c>
      <c r="I3" s="120" t="s">
        <v>2515</v>
      </c>
      <c r="J3" s="120"/>
      <c r="K3" s="118"/>
    </row>
    <row r="4" spans="1:11" s="119" customFormat="1" ht="54" customHeight="1" x14ac:dyDescent="0.35">
      <c r="A4" s="190" t="s">
        <v>88</v>
      </c>
      <c r="B4" s="103" t="s">
        <v>1403</v>
      </c>
      <c r="C4" s="292" t="s">
        <v>1404</v>
      </c>
      <c r="D4" s="248"/>
      <c r="E4" s="103" t="s">
        <v>752</v>
      </c>
      <c r="F4" s="103" t="s">
        <v>400</v>
      </c>
      <c r="G4" s="120" t="s">
        <v>535</v>
      </c>
      <c r="H4" s="120" t="s">
        <v>536</v>
      </c>
      <c r="I4" s="120" t="s">
        <v>536</v>
      </c>
      <c r="J4" s="120"/>
      <c r="K4" s="118"/>
    </row>
    <row r="5" spans="1:11" s="119" customFormat="1" ht="54" customHeight="1" x14ac:dyDescent="0.35">
      <c r="A5" s="190"/>
      <c r="B5" s="103" t="s">
        <v>2311</v>
      </c>
      <c r="C5" s="292" t="s">
        <v>2313</v>
      </c>
      <c r="D5" s="248"/>
      <c r="E5" s="103" t="s">
        <v>752</v>
      </c>
      <c r="F5" s="103" t="s">
        <v>400</v>
      </c>
      <c r="G5" s="120" t="s">
        <v>535</v>
      </c>
      <c r="H5" s="120" t="s">
        <v>535</v>
      </c>
      <c r="I5" s="120" t="s">
        <v>536</v>
      </c>
      <c r="J5" s="120"/>
      <c r="K5" s="118"/>
    </row>
    <row r="6" spans="1:11" s="119" customFormat="1" ht="54" customHeight="1" x14ac:dyDescent="0.35">
      <c r="A6" s="190"/>
      <c r="B6" s="103" t="s">
        <v>2312</v>
      </c>
      <c r="C6" s="292" t="s">
        <v>2314</v>
      </c>
      <c r="D6" s="248"/>
      <c r="E6" s="103" t="s">
        <v>752</v>
      </c>
      <c r="F6" s="103" t="s">
        <v>400</v>
      </c>
      <c r="G6" s="120" t="s">
        <v>535</v>
      </c>
      <c r="H6" s="120" t="s">
        <v>535</v>
      </c>
      <c r="I6" s="120" t="s">
        <v>536</v>
      </c>
      <c r="J6" s="120"/>
      <c r="K6" s="118"/>
    </row>
    <row r="7" spans="1:11" s="119" customFormat="1" ht="16.5" customHeight="1" x14ac:dyDescent="0.35">
      <c r="A7" s="794" t="s">
        <v>1402</v>
      </c>
      <c r="B7" s="800"/>
      <c r="C7" s="800"/>
      <c r="D7" s="800"/>
      <c r="E7" s="800"/>
      <c r="F7" s="800"/>
      <c r="G7" s="800"/>
      <c r="H7" s="800"/>
      <c r="I7" s="801"/>
      <c r="J7" s="120"/>
      <c r="K7" s="118"/>
    </row>
    <row r="8" spans="1:11" s="114" customFormat="1" ht="42.75" customHeight="1" x14ac:dyDescent="0.25">
      <c r="A8" s="190" t="s">
        <v>2084</v>
      </c>
      <c r="B8" s="103" t="s">
        <v>494</v>
      </c>
      <c r="C8" s="712" t="s">
        <v>648</v>
      </c>
      <c r="D8" s="192"/>
      <c r="E8" s="103" t="s">
        <v>752</v>
      </c>
      <c r="F8" s="103" t="s">
        <v>399</v>
      </c>
      <c r="G8" s="120" t="s">
        <v>535</v>
      </c>
      <c r="H8" s="120" t="s">
        <v>535</v>
      </c>
      <c r="I8" s="120" t="s">
        <v>536</v>
      </c>
      <c r="J8" s="120"/>
      <c r="K8" s="116"/>
    </row>
    <row r="9" spans="1:11" ht="40.5" customHeight="1" x14ac:dyDescent="0.3">
      <c r="A9" s="179" t="s">
        <v>506</v>
      </c>
      <c r="B9" s="179" t="s">
        <v>584</v>
      </c>
      <c r="C9" s="245" t="s">
        <v>2089</v>
      </c>
      <c r="D9" s="245" t="s">
        <v>907</v>
      </c>
      <c r="E9" s="156" t="s">
        <v>908</v>
      </c>
      <c r="F9" s="156" t="s">
        <v>1406</v>
      </c>
      <c r="G9" s="401" t="s">
        <v>535</v>
      </c>
      <c r="H9" s="401" t="s">
        <v>536</v>
      </c>
      <c r="I9" s="401" t="s">
        <v>536</v>
      </c>
      <c r="J9" s="120"/>
    </row>
    <row r="10" spans="1:11" ht="26" x14ac:dyDescent="0.3">
      <c r="A10" s="179" t="s">
        <v>2518</v>
      </c>
      <c r="B10" s="179" t="s">
        <v>1405</v>
      </c>
      <c r="C10" s="178" t="s">
        <v>2519</v>
      </c>
      <c r="D10" s="713" t="s">
        <v>2520</v>
      </c>
      <c r="E10" s="156" t="s">
        <v>2480</v>
      </c>
      <c r="F10" s="156" t="s">
        <v>399</v>
      </c>
      <c r="G10" s="401" t="s">
        <v>535</v>
      </c>
      <c r="H10" s="401" t="s">
        <v>535</v>
      </c>
      <c r="I10" s="401" t="s">
        <v>536</v>
      </c>
      <c r="J10" s="120"/>
    </row>
    <row r="11" spans="1:11" s="400" customFormat="1" ht="91" x14ac:dyDescent="0.3">
      <c r="A11" s="179"/>
      <c r="B11" s="179" t="s">
        <v>2083</v>
      </c>
      <c r="C11" s="245" t="s">
        <v>2516</v>
      </c>
      <c r="D11" s="245"/>
      <c r="E11" s="156" t="s">
        <v>752</v>
      </c>
      <c r="F11" s="156" t="s">
        <v>399</v>
      </c>
      <c r="G11" s="401" t="s">
        <v>535</v>
      </c>
      <c r="H11" s="401" t="s">
        <v>535</v>
      </c>
      <c r="I11" s="401" t="s">
        <v>536</v>
      </c>
      <c r="J11" s="120"/>
    </row>
    <row r="12" spans="1:11" x14ac:dyDescent="0.3">
      <c r="A12" s="940" t="s">
        <v>1407</v>
      </c>
      <c r="B12" s="941"/>
      <c r="C12" s="941"/>
      <c r="D12" s="941"/>
      <c r="E12" s="941"/>
      <c r="F12" s="941"/>
      <c r="G12" s="941"/>
      <c r="H12" s="941"/>
      <c r="I12" s="942"/>
      <c r="J12" s="120"/>
    </row>
    <row r="13" spans="1:11" ht="26" x14ac:dyDescent="0.3">
      <c r="A13" s="190" t="s">
        <v>537</v>
      </c>
      <c r="B13" s="103" t="s">
        <v>495</v>
      </c>
      <c r="C13" s="109" t="s">
        <v>538</v>
      </c>
      <c r="D13" s="109" t="s">
        <v>909</v>
      </c>
      <c r="E13" s="103" t="s">
        <v>751</v>
      </c>
      <c r="F13" s="103" t="s">
        <v>1406</v>
      </c>
      <c r="G13" s="120" t="s">
        <v>535</v>
      </c>
      <c r="H13" s="120" t="s">
        <v>536</v>
      </c>
      <c r="I13" s="120" t="s">
        <v>536</v>
      </c>
      <c r="J13" s="120"/>
    </row>
    <row r="14" spans="1:11" ht="52" x14ac:dyDescent="0.3">
      <c r="A14" s="172" t="s">
        <v>502</v>
      </c>
      <c r="B14" s="103" t="s">
        <v>1408</v>
      </c>
      <c r="C14" s="117" t="s">
        <v>503</v>
      </c>
      <c r="D14" s="117" t="s">
        <v>910</v>
      </c>
      <c r="E14" s="103" t="s">
        <v>751</v>
      </c>
      <c r="F14" s="103" t="s">
        <v>1406</v>
      </c>
      <c r="G14" s="120" t="s">
        <v>535</v>
      </c>
      <c r="H14" s="120" t="s">
        <v>536</v>
      </c>
      <c r="I14" s="120" t="s">
        <v>536</v>
      </c>
      <c r="J14" s="120"/>
    </row>
    <row r="15" spans="1:11" ht="39" x14ac:dyDescent="0.3">
      <c r="A15" s="172" t="s">
        <v>501</v>
      </c>
      <c r="B15" s="103" t="s">
        <v>496</v>
      </c>
      <c r="C15" s="117" t="s">
        <v>504</v>
      </c>
      <c r="D15" s="117" t="s">
        <v>911</v>
      </c>
      <c r="E15" s="103" t="s">
        <v>756</v>
      </c>
      <c r="F15" s="103" t="s">
        <v>1406</v>
      </c>
      <c r="G15" s="120" t="s">
        <v>535</v>
      </c>
      <c r="H15" s="120" t="s">
        <v>536</v>
      </c>
      <c r="I15" s="120" t="s">
        <v>536</v>
      </c>
      <c r="J15" s="120"/>
    </row>
    <row r="16" spans="1:11" ht="26" x14ac:dyDescent="0.3">
      <c r="A16" s="172" t="s">
        <v>499</v>
      </c>
      <c r="B16" s="103" t="s">
        <v>497</v>
      </c>
      <c r="C16" s="117" t="s">
        <v>500</v>
      </c>
      <c r="D16" s="117" t="s">
        <v>912</v>
      </c>
      <c r="E16" s="103" t="s">
        <v>751</v>
      </c>
      <c r="F16" s="103" t="s">
        <v>1406</v>
      </c>
      <c r="G16" s="120" t="s">
        <v>535</v>
      </c>
      <c r="H16" s="120" t="s">
        <v>535</v>
      </c>
      <c r="I16" s="120" t="s">
        <v>536</v>
      </c>
      <c r="J16" s="120"/>
    </row>
    <row r="17" spans="1:10" ht="26" x14ac:dyDescent="0.3">
      <c r="A17" s="172" t="s">
        <v>2521</v>
      </c>
      <c r="B17" s="172" t="s">
        <v>498</v>
      </c>
      <c r="C17" s="371" t="s">
        <v>649</v>
      </c>
      <c r="D17" s="713" t="s">
        <v>2522</v>
      </c>
      <c r="E17" s="103" t="s">
        <v>752</v>
      </c>
      <c r="F17" s="103" t="s">
        <v>1406</v>
      </c>
      <c r="G17" s="120" t="s">
        <v>535</v>
      </c>
      <c r="H17" s="120" t="s">
        <v>535</v>
      </c>
      <c r="I17" s="120" t="s">
        <v>536</v>
      </c>
      <c r="J17" s="120"/>
    </row>
    <row r="18" spans="1:10" x14ac:dyDescent="0.3">
      <c r="A18" s="172"/>
      <c r="B18" s="172" t="s">
        <v>2217</v>
      </c>
      <c r="C18" s="511" t="s">
        <v>2218</v>
      </c>
      <c r="D18" s="371"/>
      <c r="E18" s="103" t="s">
        <v>752</v>
      </c>
      <c r="F18" s="103" t="s">
        <v>1406</v>
      </c>
      <c r="G18" s="120" t="s">
        <v>535</v>
      </c>
      <c r="H18" s="120" t="s">
        <v>535</v>
      </c>
      <c r="I18" s="120" t="s">
        <v>535</v>
      </c>
      <c r="J18" s="120"/>
    </row>
    <row r="19" spans="1:10" x14ac:dyDescent="0.3">
      <c r="A19" s="940" t="s">
        <v>1409</v>
      </c>
      <c r="B19" s="941"/>
      <c r="C19" s="941"/>
      <c r="D19" s="941"/>
      <c r="E19" s="941"/>
      <c r="F19" s="941"/>
      <c r="G19" s="941"/>
      <c r="H19" s="941"/>
      <c r="I19" s="942"/>
      <c r="J19" s="120"/>
    </row>
    <row r="20" spans="1:10" s="172" customFormat="1" ht="214.5" customHeight="1" x14ac:dyDescent="0.3">
      <c r="A20" s="172" t="s">
        <v>1410</v>
      </c>
      <c r="B20" s="172" t="s">
        <v>1411</v>
      </c>
      <c r="C20" s="291" t="s">
        <v>1412</v>
      </c>
      <c r="D20" s="290" t="s">
        <v>1413</v>
      </c>
      <c r="E20" s="172" t="s">
        <v>808</v>
      </c>
      <c r="F20" s="103" t="s">
        <v>1406</v>
      </c>
      <c r="G20" s="120" t="s">
        <v>535</v>
      </c>
      <c r="H20" s="120" t="s">
        <v>535</v>
      </c>
      <c r="I20" s="120" t="s">
        <v>535</v>
      </c>
      <c r="J20" s="120"/>
    </row>
    <row r="21" spans="1:10" x14ac:dyDescent="0.3">
      <c r="A21" s="287" t="s">
        <v>1414</v>
      </c>
      <c r="B21" s="288"/>
      <c r="C21" s="288"/>
      <c r="D21" s="288"/>
      <c r="E21" s="288"/>
      <c r="F21" s="288"/>
      <c r="G21" s="288"/>
      <c r="H21" s="288"/>
      <c r="I21" s="289"/>
      <c r="J21" s="120"/>
    </row>
    <row r="22" spans="1:10" ht="39" x14ac:dyDescent="0.3">
      <c r="A22" s="172" t="s">
        <v>160</v>
      </c>
      <c r="B22" s="103" t="s">
        <v>585</v>
      </c>
      <c r="C22" s="106" t="s">
        <v>492</v>
      </c>
      <c r="D22" s="109" t="s">
        <v>913</v>
      </c>
      <c r="E22" s="103" t="s">
        <v>808</v>
      </c>
      <c r="F22" s="103" t="s">
        <v>1406</v>
      </c>
      <c r="G22" s="120" t="s">
        <v>535</v>
      </c>
      <c r="H22" s="120" t="s">
        <v>536</v>
      </c>
      <c r="I22" s="120" t="s">
        <v>536</v>
      </c>
      <c r="J22" s="120"/>
    </row>
    <row r="23" spans="1:10" x14ac:dyDescent="0.3">
      <c r="A23" s="940" t="s">
        <v>1415</v>
      </c>
      <c r="B23" s="941"/>
      <c r="C23" s="941"/>
      <c r="D23" s="941"/>
      <c r="E23" s="941"/>
      <c r="F23" s="941"/>
      <c r="G23" s="941"/>
      <c r="H23" s="941"/>
      <c r="I23" s="942"/>
      <c r="J23" s="120"/>
    </row>
    <row r="24" spans="1:10" ht="52" x14ac:dyDescent="0.3">
      <c r="A24" s="172" t="s">
        <v>505</v>
      </c>
      <c r="B24" s="103" t="s">
        <v>530</v>
      </c>
      <c r="C24" s="106" t="s">
        <v>915</v>
      </c>
      <c r="D24" s="109" t="s">
        <v>914</v>
      </c>
      <c r="E24" s="103" t="s">
        <v>808</v>
      </c>
      <c r="F24" s="103" t="s">
        <v>1406</v>
      </c>
      <c r="G24" s="120" t="s">
        <v>535</v>
      </c>
      <c r="H24" s="120" t="s">
        <v>536</v>
      </c>
      <c r="I24" s="120" t="s">
        <v>536</v>
      </c>
      <c r="J24" s="120"/>
    </row>
  </sheetData>
  <mergeCells count="5">
    <mergeCell ref="A2:I2"/>
    <mergeCell ref="A7:I7"/>
    <mergeCell ref="A12:I12"/>
    <mergeCell ref="A19:I19"/>
    <mergeCell ref="A23:I23"/>
  </mergeCells>
  <hyperlinks>
    <hyperlink ref="D24" r:id="rId1" xr:uid="{00000000-0004-0000-1900-000000000000}"/>
  </hyperlinks>
  <printOptions horizontalCentered="1" gridLines="1"/>
  <pageMargins left="0.25" right="0.25" top="0.75" bottom="0.75" header="0.3" footer="0.3"/>
  <pageSetup paperSize="5" scale="87" fitToHeight="0" pageOrder="overThenDown" orientation="landscape" r:id="rId2"/>
  <headerFooter>
    <oddHeader>&amp;CACO Quality Reporting Requirements
December 2019
&amp;RDRAFT</oddHeader>
    <oddFooter>&amp;LLast edited by: Megan Howard on 12/4/19
&amp;R&amp;P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43"/>
  <sheetViews>
    <sheetView topLeftCell="A16" workbookViewId="0">
      <selection activeCell="A34" sqref="A34"/>
    </sheetView>
  </sheetViews>
  <sheetFormatPr defaultColWidth="9" defaultRowHeight="14" x14ac:dyDescent="0.3"/>
  <cols>
    <col min="1" max="1" width="19.58203125" style="98" customWidth="1"/>
    <col min="2" max="16384" width="9" style="98"/>
  </cols>
  <sheetData>
    <row r="1" spans="1:1" x14ac:dyDescent="0.3">
      <c r="A1" s="98" t="s">
        <v>407</v>
      </c>
    </row>
    <row r="3" spans="1:1" x14ac:dyDescent="0.3">
      <c r="A3" s="99" t="s">
        <v>414</v>
      </c>
    </row>
    <row r="4" spans="1:1" x14ac:dyDescent="0.3">
      <c r="A4" s="98" t="s">
        <v>408</v>
      </c>
    </row>
    <row r="5" spans="1:1" x14ac:dyDescent="0.3">
      <c r="A5" s="98" t="s">
        <v>415</v>
      </c>
    </row>
    <row r="6" spans="1:1" x14ac:dyDescent="0.3">
      <c r="A6" s="98" t="s">
        <v>416</v>
      </c>
    </row>
    <row r="8" spans="1:1" x14ac:dyDescent="0.3">
      <c r="A8" s="98" t="s">
        <v>409</v>
      </c>
    </row>
    <row r="9" spans="1:1" x14ac:dyDescent="0.3">
      <c r="A9" s="98" t="s">
        <v>417</v>
      </c>
    </row>
    <row r="11" spans="1:1" x14ac:dyDescent="0.3">
      <c r="A11" s="99" t="s">
        <v>410</v>
      </c>
    </row>
    <row r="12" spans="1:1" x14ac:dyDescent="0.3">
      <c r="A12" s="98" t="s">
        <v>418</v>
      </c>
    </row>
    <row r="13" spans="1:1" x14ac:dyDescent="0.3">
      <c r="A13" s="98" t="s">
        <v>419</v>
      </c>
    </row>
    <row r="14" spans="1:1" x14ac:dyDescent="0.3">
      <c r="A14" s="99" t="s">
        <v>420</v>
      </c>
    </row>
    <row r="15" spans="1:1" x14ac:dyDescent="0.3">
      <c r="A15" s="98" t="s">
        <v>421</v>
      </c>
    </row>
    <row r="17" spans="1:1" x14ac:dyDescent="0.3">
      <c r="A17" s="99" t="s">
        <v>422</v>
      </c>
    </row>
    <row r="18" spans="1:1" x14ac:dyDescent="0.3">
      <c r="A18" s="98" t="s">
        <v>423</v>
      </c>
    </row>
    <row r="20" spans="1:1" x14ac:dyDescent="0.3">
      <c r="A20" s="99" t="s">
        <v>411</v>
      </c>
    </row>
    <row r="21" spans="1:1" x14ac:dyDescent="0.3">
      <c r="A21" s="98" t="s">
        <v>424</v>
      </c>
    </row>
    <row r="22" spans="1:1" x14ac:dyDescent="0.3">
      <c r="A22" s="98" t="s">
        <v>425</v>
      </c>
    </row>
    <row r="23" spans="1:1" x14ac:dyDescent="0.3">
      <c r="A23" s="98" t="s">
        <v>426</v>
      </c>
    </row>
    <row r="24" spans="1:1" x14ac:dyDescent="0.3">
      <c r="A24" s="98" t="s">
        <v>427</v>
      </c>
    </row>
    <row r="26" spans="1:1" x14ac:dyDescent="0.3">
      <c r="A26" s="99" t="s">
        <v>428</v>
      </c>
    </row>
    <row r="28" spans="1:1" x14ac:dyDescent="0.3">
      <c r="A28" s="99" t="s">
        <v>429</v>
      </c>
    </row>
    <row r="30" spans="1:1" x14ac:dyDescent="0.3">
      <c r="A30" s="99" t="s">
        <v>430</v>
      </c>
    </row>
    <row r="32" spans="1:1" x14ac:dyDescent="0.3">
      <c r="A32" s="99" t="s">
        <v>431</v>
      </c>
    </row>
    <row r="34" spans="1:1" x14ac:dyDescent="0.3">
      <c r="A34" s="99" t="s">
        <v>432</v>
      </c>
    </row>
    <row r="35" spans="1:1" x14ac:dyDescent="0.3">
      <c r="A35" s="98" t="s">
        <v>412</v>
      </c>
    </row>
    <row r="36" spans="1:1" x14ac:dyDescent="0.3">
      <c r="A36" s="98" t="s">
        <v>433</v>
      </c>
    </row>
    <row r="37" spans="1:1" x14ac:dyDescent="0.3">
      <c r="A37" s="98" t="s">
        <v>434</v>
      </c>
    </row>
    <row r="38" spans="1:1" x14ac:dyDescent="0.3">
      <c r="A38" s="98" t="s">
        <v>435</v>
      </c>
    </row>
    <row r="39" spans="1:1" x14ac:dyDescent="0.3">
      <c r="A39" s="98" t="s">
        <v>436</v>
      </c>
    </row>
    <row r="40" spans="1:1" x14ac:dyDescent="0.3">
      <c r="A40" s="98" t="s">
        <v>437</v>
      </c>
    </row>
    <row r="42" spans="1:1" x14ac:dyDescent="0.3">
      <c r="A42" s="98" t="s">
        <v>413</v>
      </c>
    </row>
    <row r="43" spans="1:1" x14ac:dyDescent="0.3">
      <c r="A43" s="98" t="s">
        <v>438</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17"/>
  <sheetViews>
    <sheetView workbookViewId="0">
      <selection activeCell="C10" sqref="C10"/>
    </sheetView>
  </sheetViews>
  <sheetFormatPr defaultRowHeight="14" x14ac:dyDescent="0.3"/>
  <cols>
    <col min="3" max="3" width="45.58203125" customWidth="1"/>
    <col min="5" max="5" width="16" customWidth="1"/>
  </cols>
  <sheetData>
    <row r="1" spans="1:8" x14ac:dyDescent="0.3">
      <c r="A1" t="s">
        <v>624</v>
      </c>
    </row>
    <row r="3" spans="1:8" x14ac:dyDescent="0.3">
      <c r="A3" s="170" t="s">
        <v>625</v>
      </c>
      <c r="B3" s="170"/>
      <c r="C3" s="170"/>
      <c r="D3" s="170"/>
      <c r="E3" s="170"/>
      <c r="F3" s="170"/>
    </row>
    <row r="4" spans="1:8" s="100" customFormat="1" ht="45" customHeight="1" x14ac:dyDescent="0.3">
      <c r="A4" s="171" t="s">
        <v>0</v>
      </c>
      <c r="B4" s="168" t="s">
        <v>1</v>
      </c>
      <c r="C4" s="167" t="s">
        <v>2</v>
      </c>
      <c r="D4" s="101" t="s">
        <v>440</v>
      </c>
      <c r="E4" s="101" t="s">
        <v>439</v>
      </c>
      <c r="F4" s="168" t="s">
        <v>406</v>
      </c>
    </row>
    <row r="5" spans="1:8" s="100" customFormat="1" ht="78" x14ac:dyDescent="0.3">
      <c r="A5" s="172" t="s">
        <v>20</v>
      </c>
      <c r="B5" s="103" t="s">
        <v>472</v>
      </c>
      <c r="C5" s="109" t="s">
        <v>473</v>
      </c>
      <c r="D5" s="104" t="s">
        <v>491</v>
      </c>
      <c r="E5" s="104" t="s">
        <v>396</v>
      </c>
      <c r="F5" s="103" t="s">
        <v>404</v>
      </c>
    </row>
    <row r="6" spans="1:8" s="100" customFormat="1" ht="51" customHeight="1" x14ac:dyDescent="0.3">
      <c r="A6" s="172" t="s">
        <v>160</v>
      </c>
      <c r="B6" s="103" t="s">
        <v>461</v>
      </c>
      <c r="C6" s="106" t="s">
        <v>492</v>
      </c>
      <c r="D6" s="104" t="s">
        <v>491</v>
      </c>
      <c r="E6" s="104" t="s">
        <v>626</v>
      </c>
      <c r="F6" s="103" t="s">
        <v>397</v>
      </c>
    </row>
    <row r="7" spans="1:8" s="100" customFormat="1" ht="90.75" customHeight="1" x14ac:dyDescent="0.3">
      <c r="A7" s="172" t="s">
        <v>161</v>
      </c>
      <c r="B7" s="103" t="s">
        <v>464</v>
      </c>
      <c r="C7" s="106" t="s">
        <v>462</v>
      </c>
      <c r="D7" s="104" t="s">
        <v>491</v>
      </c>
      <c r="E7" s="104" t="s">
        <v>626</v>
      </c>
      <c r="F7" s="103" t="s">
        <v>397</v>
      </c>
    </row>
    <row r="8" spans="1:8" s="100" customFormat="1" ht="59.25" customHeight="1" x14ac:dyDescent="0.3">
      <c r="A8" s="172" t="s">
        <v>162</v>
      </c>
      <c r="B8" s="103" t="s">
        <v>465</v>
      </c>
      <c r="C8" s="106" t="s">
        <v>466</v>
      </c>
      <c r="D8" s="104" t="s">
        <v>491</v>
      </c>
      <c r="E8" s="104" t="s">
        <v>626</v>
      </c>
      <c r="F8" s="103" t="s">
        <v>397</v>
      </c>
    </row>
    <row r="9" spans="1:8" s="100" customFormat="1" ht="114" customHeight="1" x14ac:dyDescent="0.3">
      <c r="A9" s="172" t="s">
        <v>163</v>
      </c>
      <c r="B9" s="103" t="s">
        <v>467</v>
      </c>
      <c r="C9" s="106" t="s">
        <v>468</v>
      </c>
      <c r="D9" s="104" t="s">
        <v>491</v>
      </c>
      <c r="E9" s="104" t="s">
        <v>626</v>
      </c>
      <c r="F9" s="103" t="s">
        <v>397</v>
      </c>
    </row>
    <row r="10" spans="1:8" s="100" customFormat="1" ht="80.25" customHeight="1" x14ac:dyDescent="0.3">
      <c r="A10" s="172" t="s">
        <v>164</v>
      </c>
      <c r="B10" s="103" t="s">
        <v>469</v>
      </c>
      <c r="C10" s="106" t="s">
        <v>470</v>
      </c>
      <c r="D10" s="104" t="s">
        <v>491</v>
      </c>
      <c r="E10" s="104" t="s">
        <v>626</v>
      </c>
      <c r="F10" s="103" t="s">
        <v>397</v>
      </c>
    </row>
    <row r="11" spans="1:8" s="165" customFormat="1" x14ac:dyDescent="0.3">
      <c r="A11" s="173" t="s">
        <v>474</v>
      </c>
      <c r="B11" s="174" t="s">
        <v>475</v>
      </c>
      <c r="C11" s="178" t="s">
        <v>452</v>
      </c>
      <c r="D11" s="175" t="s">
        <v>491</v>
      </c>
      <c r="E11" s="175" t="s">
        <v>401</v>
      </c>
      <c r="F11" s="156" t="s">
        <v>404</v>
      </c>
    </row>
    <row r="14" spans="1:8" x14ac:dyDescent="0.3">
      <c r="A14" t="s">
        <v>650</v>
      </c>
    </row>
    <row r="15" spans="1:8" s="100" customFormat="1" ht="45" customHeight="1" x14ac:dyDescent="0.35">
      <c r="A15" s="105" t="s">
        <v>489</v>
      </c>
      <c r="B15" s="188" t="s">
        <v>482</v>
      </c>
      <c r="C15" s="106" t="s">
        <v>646</v>
      </c>
      <c r="D15" s="187" t="s">
        <v>531</v>
      </c>
      <c r="E15" s="112" t="s">
        <v>583</v>
      </c>
      <c r="F15" s="189" t="s">
        <v>463</v>
      </c>
      <c r="G15" s="169"/>
      <c r="H15" s="169"/>
    </row>
    <row r="16" spans="1:8" s="100" customFormat="1" ht="78" x14ac:dyDescent="0.35">
      <c r="A16" s="105" t="s">
        <v>145</v>
      </c>
      <c r="B16" s="188" t="s">
        <v>483</v>
      </c>
      <c r="C16" s="106" t="s">
        <v>647</v>
      </c>
      <c r="D16" s="187" t="s">
        <v>531</v>
      </c>
      <c r="E16" s="112" t="s">
        <v>583</v>
      </c>
      <c r="F16" s="189" t="s">
        <v>463</v>
      </c>
      <c r="G16" s="169"/>
      <c r="H16" s="169"/>
    </row>
    <row r="17" spans="1:8" s="100" customFormat="1" ht="78" x14ac:dyDescent="0.35">
      <c r="A17" s="105" t="s">
        <v>20</v>
      </c>
      <c r="B17" s="188" t="s">
        <v>490</v>
      </c>
      <c r="C17" s="109" t="s">
        <v>473</v>
      </c>
      <c r="D17" s="187" t="s">
        <v>531</v>
      </c>
      <c r="E17" s="112" t="s">
        <v>404</v>
      </c>
      <c r="F17" s="189" t="s">
        <v>463</v>
      </c>
      <c r="G17" s="169"/>
      <c r="H17" s="169"/>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9"/>
  <sheetViews>
    <sheetView workbookViewId="0">
      <selection activeCell="B16" sqref="B16"/>
    </sheetView>
  </sheetViews>
  <sheetFormatPr defaultRowHeight="14" x14ac:dyDescent="0.3"/>
  <sheetData>
    <row r="1" spans="1:1" x14ac:dyDescent="0.3">
      <c r="A1" t="s">
        <v>673</v>
      </c>
    </row>
    <row r="2" spans="1:1" x14ac:dyDescent="0.3">
      <c r="A2" t="s">
        <v>669</v>
      </c>
    </row>
    <row r="3" spans="1:1" x14ac:dyDescent="0.3">
      <c r="A3" t="s">
        <v>670</v>
      </c>
    </row>
    <row r="5" spans="1:1" x14ac:dyDescent="0.3">
      <c r="A5" t="s">
        <v>674</v>
      </c>
    </row>
    <row r="7" spans="1:1" x14ac:dyDescent="0.3">
      <c r="A7" t="s">
        <v>677</v>
      </c>
    </row>
    <row r="8" spans="1:1" x14ac:dyDescent="0.3">
      <c r="A8" t="s">
        <v>686</v>
      </c>
    </row>
    <row r="9" spans="1:1" x14ac:dyDescent="0.3">
      <c r="A9" t="s">
        <v>687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A1:W167"/>
  <sheetViews>
    <sheetView zoomScale="80" zoomScaleNormal="80" zoomScaleSheetLayoutView="70" zoomScalePageLayoutView="77" workbookViewId="0">
      <pane ySplit="27" topLeftCell="A35" activePane="bottomLeft" state="frozen"/>
      <selection pane="bottomLeft" activeCell="A35" sqref="A35"/>
    </sheetView>
  </sheetViews>
  <sheetFormatPr defaultRowHeight="15.5" x14ac:dyDescent="0.3"/>
  <cols>
    <col min="1" max="1" width="9" style="326"/>
    <col min="2" max="2" width="14" style="326" customWidth="1"/>
    <col min="3" max="3" width="59.5" style="100" customWidth="1"/>
    <col min="4" max="5" width="32.5" style="100" customWidth="1"/>
    <col min="6" max="6" width="39.08203125" style="100" customWidth="1"/>
    <col min="7" max="7" width="31.58203125" style="100" customWidth="1"/>
    <col min="8" max="8" width="15.08203125" style="111" customWidth="1"/>
    <col min="9" max="9" width="19.5" style="441" customWidth="1"/>
    <col min="10" max="10" width="5.83203125" style="435" hidden="1" customWidth="1"/>
    <col min="11" max="11" width="7.25" style="100" hidden="1" customWidth="1"/>
    <col min="12" max="12" width="11.08203125" style="100" hidden="1" customWidth="1"/>
    <col min="13" max="13" width="12.08203125" style="100" hidden="1" customWidth="1"/>
    <col min="14" max="14" width="12.08203125" style="276" hidden="1" customWidth="1"/>
    <col min="15" max="15" width="12.5" style="277" hidden="1" customWidth="1"/>
    <col min="16" max="16" width="12.33203125" style="100" hidden="1" customWidth="1"/>
    <col min="17" max="17" width="3.08203125" style="155" hidden="1" customWidth="1"/>
    <col min="18" max="18" width="10.08203125" style="155" customWidth="1"/>
    <col min="19" max="19" width="9.1640625" customWidth="1"/>
    <col min="20" max="20" width="9" customWidth="1"/>
    <col min="21" max="21" width="10" customWidth="1"/>
    <col min="22" max="22" width="11.25" customWidth="1"/>
    <col min="23" max="23" width="12" style="978" customWidth="1"/>
  </cols>
  <sheetData>
    <row r="1" spans="1:23" s="164" customFormat="1" ht="57" customHeight="1" x14ac:dyDescent="0.3">
      <c r="A1" s="161" t="s">
        <v>0</v>
      </c>
      <c r="B1" s="162" t="s">
        <v>1</v>
      </c>
      <c r="C1" s="162" t="s">
        <v>2</v>
      </c>
      <c r="D1" s="162" t="s">
        <v>965</v>
      </c>
      <c r="E1" s="162" t="s">
        <v>966</v>
      </c>
      <c r="F1" s="162" t="s">
        <v>967</v>
      </c>
      <c r="G1" s="162" t="s">
        <v>757</v>
      </c>
      <c r="H1" s="162" t="s">
        <v>493</v>
      </c>
      <c r="I1" s="436" t="s">
        <v>406</v>
      </c>
      <c r="J1" s="432" t="s">
        <v>3</v>
      </c>
      <c r="K1" s="197" t="s">
        <v>8</v>
      </c>
      <c r="L1" s="197" t="s">
        <v>6</v>
      </c>
      <c r="M1" s="197" t="s">
        <v>9</v>
      </c>
      <c r="N1" s="197" t="s">
        <v>442</v>
      </c>
      <c r="O1" s="197" t="s">
        <v>703</v>
      </c>
      <c r="P1" s="197" t="s">
        <v>1322</v>
      </c>
      <c r="Q1" s="197" t="s">
        <v>944</v>
      </c>
      <c r="R1" s="197" t="s">
        <v>1448</v>
      </c>
      <c r="S1" s="479" t="s">
        <v>1444</v>
      </c>
      <c r="T1" s="486" t="s">
        <v>1445</v>
      </c>
      <c r="U1" s="486" t="s">
        <v>2298</v>
      </c>
      <c r="V1" s="486" t="s">
        <v>2459</v>
      </c>
      <c r="W1" s="486" t="s">
        <v>2615</v>
      </c>
    </row>
    <row r="2" spans="1:23" ht="211.5" hidden="1" customHeight="1" x14ac:dyDescent="0.3">
      <c r="A2" s="156" t="s">
        <v>82</v>
      </c>
      <c r="B2" s="157" t="s">
        <v>54</v>
      </c>
      <c r="C2" s="158" t="s">
        <v>2090</v>
      </c>
      <c r="D2" s="158" t="s">
        <v>2091</v>
      </c>
      <c r="E2" s="158" t="s">
        <v>978</v>
      </c>
      <c r="F2" s="158" t="s">
        <v>2092</v>
      </c>
      <c r="G2" s="242" t="s">
        <v>788</v>
      </c>
      <c r="H2" s="157" t="s">
        <v>1932</v>
      </c>
      <c r="I2" s="437" t="s">
        <v>576</v>
      </c>
      <c r="J2" s="433" t="s">
        <v>12</v>
      </c>
      <c r="K2" s="155" t="s">
        <v>12</v>
      </c>
      <c r="L2" s="155" t="s">
        <v>653</v>
      </c>
      <c r="M2" s="155" t="s">
        <v>964</v>
      </c>
      <c r="N2" s="155" t="s">
        <v>964</v>
      </c>
      <c r="O2" s="155" t="s">
        <v>964</v>
      </c>
      <c r="P2" s="155" t="s">
        <v>902</v>
      </c>
      <c r="S2" s="155"/>
      <c r="T2" s="155"/>
    </row>
    <row r="3" spans="1:23" ht="144" hidden="1" x14ac:dyDescent="0.3">
      <c r="A3" s="232" t="s">
        <v>83</v>
      </c>
      <c r="B3" s="157" t="s">
        <v>55</v>
      </c>
      <c r="C3" s="158" t="s">
        <v>1590</v>
      </c>
      <c r="D3" s="158" t="s">
        <v>968</v>
      </c>
      <c r="E3" s="158" t="s">
        <v>978</v>
      </c>
      <c r="F3" s="261" t="s">
        <v>970</v>
      </c>
      <c r="G3" s="158" t="s">
        <v>789</v>
      </c>
      <c r="H3" s="157" t="s">
        <v>1591</v>
      </c>
      <c r="I3" s="437" t="s">
        <v>576</v>
      </c>
      <c r="J3" s="433" t="s">
        <v>12</v>
      </c>
      <c r="K3" s="155" t="s">
        <v>12</v>
      </c>
      <c r="L3" s="155" t="s">
        <v>12</v>
      </c>
      <c r="M3" s="155" t="s">
        <v>12</v>
      </c>
      <c r="N3" s="155" t="s">
        <v>12</v>
      </c>
      <c r="O3" s="155" t="s">
        <v>902</v>
      </c>
      <c r="P3" s="155"/>
      <c r="S3" s="155"/>
      <c r="T3" s="155"/>
    </row>
    <row r="4" spans="1:23" s="212" customFormat="1" ht="199.5" hidden="1" customHeight="1" x14ac:dyDescent="0.3">
      <c r="A4" s="232" t="s">
        <v>85</v>
      </c>
      <c r="B4" s="157" t="s">
        <v>56</v>
      </c>
      <c r="C4" s="159" t="s">
        <v>1592</v>
      </c>
      <c r="D4" s="342" t="s">
        <v>983</v>
      </c>
      <c r="E4" s="342" t="s">
        <v>984</v>
      </c>
      <c r="F4" s="158" t="s">
        <v>1593</v>
      </c>
      <c r="G4" s="242" t="s">
        <v>790</v>
      </c>
      <c r="H4" s="157" t="s">
        <v>2093</v>
      </c>
      <c r="I4" s="437" t="s">
        <v>576</v>
      </c>
      <c r="J4" s="433" t="s">
        <v>12</v>
      </c>
      <c r="K4" s="155" t="s">
        <v>12</v>
      </c>
      <c r="L4" s="155" t="s">
        <v>653</v>
      </c>
      <c r="M4" s="155" t="s">
        <v>964</v>
      </c>
      <c r="N4" s="155" t="s">
        <v>964</v>
      </c>
      <c r="O4" s="155" t="s">
        <v>964</v>
      </c>
      <c r="P4" s="155" t="s">
        <v>902</v>
      </c>
      <c r="Q4" s="155"/>
      <c r="R4" s="155"/>
      <c r="S4" s="155"/>
      <c r="T4" s="155"/>
      <c r="W4" s="979"/>
    </row>
    <row r="5" spans="1:23" ht="25.5" hidden="1" customHeight="1" x14ac:dyDescent="0.3">
      <c r="A5" s="156" t="s">
        <v>398</v>
      </c>
      <c r="B5" s="157" t="s">
        <v>58</v>
      </c>
      <c r="C5" s="158" t="s">
        <v>655</v>
      </c>
      <c r="D5" s="158"/>
      <c r="E5" s="158"/>
      <c r="F5" s="158"/>
      <c r="G5" s="158"/>
      <c r="H5" s="157" t="s">
        <v>398</v>
      </c>
      <c r="I5" s="437" t="s">
        <v>576</v>
      </c>
      <c r="J5" s="433" t="s">
        <v>12</v>
      </c>
      <c r="K5" s="155" t="s">
        <v>12</v>
      </c>
      <c r="L5" s="155" t="s">
        <v>654</v>
      </c>
      <c r="M5" s="155"/>
      <c r="N5" s="155"/>
      <c r="O5" s="155"/>
      <c r="S5" s="155"/>
      <c r="T5" s="155"/>
    </row>
    <row r="6" spans="1:23" ht="169" hidden="1" x14ac:dyDescent="0.3">
      <c r="A6" s="156" t="s">
        <v>84</v>
      </c>
      <c r="B6" s="157" t="s">
        <v>59</v>
      </c>
      <c r="C6" s="158" t="s">
        <v>590</v>
      </c>
      <c r="D6" s="158" t="s">
        <v>1947</v>
      </c>
      <c r="E6" s="158" t="s">
        <v>978</v>
      </c>
      <c r="F6" s="158" t="s">
        <v>1948</v>
      </c>
      <c r="G6" s="158" t="s">
        <v>791</v>
      </c>
      <c r="H6" s="157" t="s">
        <v>2094</v>
      </c>
      <c r="I6" s="437" t="s">
        <v>576</v>
      </c>
      <c r="J6" s="433" t="s">
        <v>12</v>
      </c>
      <c r="K6" s="155" t="s">
        <v>12</v>
      </c>
      <c r="L6" s="155" t="s">
        <v>653</v>
      </c>
      <c r="M6" s="155" t="s">
        <v>964</v>
      </c>
      <c r="N6" s="155" t="s">
        <v>964</v>
      </c>
      <c r="O6" s="155" t="s">
        <v>964</v>
      </c>
      <c r="P6" s="155" t="s">
        <v>902</v>
      </c>
      <c r="S6" s="155"/>
      <c r="T6" s="155"/>
    </row>
    <row r="7" spans="1:23" ht="207.75" hidden="1" customHeight="1" x14ac:dyDescent="0.3">
      <c r="A7" s="232" t="s">
        <v>86</v>
      </c>
      <c r="B7" s="157" t="s">
        <v>60</v>
      </c>
      <c r="C7" s="158" t="s">
        <v>1595</v>
      </c>
      <c r="D7" s="158" t="s">
        <v>1597</v>
      </c>
      <c r="E7" s="158" t="s">
        <v>1596</v>
      </c>
      <c r="F7" s="158" t="s">
        <v>1598</v>
      </c>
      <c r="G7" s="242" t="s">
        <v>792</v>
      </c>
      <c r="H7" s="157" t="s">
        <v>1987</v>
      </c>
      <c r="I7" s="437" t="s">
        <v>576</v>
      </c>
      <c r="J7" s="433" t="s">
        <v>12</v>
      </c>
      <c r="K7" s="155" t="s">
        <v>12</v>
      </c>
      <c r="L7" s="155" t="s">
        <v>12</v>
      </c>
      <c r="M7" s="155" t="s">
        <v>12</v>
      </c>
      <c r="N7" s="155" t="s">
        <v>12</v>
      </c>
      <c r="O7" s="155" t="s">
        <v>12</v>
      </c>
      <c r="P7" s="155" t="s">
        <v>12</v>
      </c>
      <c r="Q7" s="155" t="s">
        <v>902</v>
      </c>
      <c r="S7" s="155"/>
      <c r="T7" s="155"/>
      <c r="U7" s="100"/>
    </row>
    <row r="8" spans="1:23" ht="246" hidden="1" customHeight="1" x14ac:dyDescent="0.3">
      <c r="A8" s="232" t="s">
        <v>87</v>
      </c>
      <c r="B8" s="157" t="s">
        <v>61</v>
      </c>
      <c r="C8" s="158" t="s">
        <v>1599</v>
      </c>
      <c r="D8" s="158" t="s">
        <v>974</v>
      </c>
      <c r="E8" s="158" t="s">
        <v>975</v>
      </c>
      <c r="F8" s="158" t="s">
        <v>1600</v>
      </c>
      <c r="G8" s="158" t="s">
        <v>793</v>
      </c>
      <c r="H8" s="157" t="s">
        <v>2095</v>
      </c>
      <c r="I8" s="437" t="s">
        <v>576</v>
      </c>
      <c r="J8" s="433" t="s">
        <v>12</v>
      </c>
      <c r="K8" s="155" t="s">
        <v>12</v>
      </c>
      <c r="L8" s="155" t="s">
        <v>12</v>
      </c>
      <c r="M8" s="155" t="s">
        <v>12</v>
      </c>
      <c r="N8" s="155" t="s">
        <v>12</v>
      </c>
      <c r="O8" s="155" t="s">
        <v>12</v>
      </c>
      <c r="P8" s="155" t="s">
        <v>902</v>
      </c>
      <c r="S8" s="155"/>
      <c r="T8" s="155"/>
      <c r="U8" s="100"/>
    </row>
    <row r="9" spans="1:23" s="5" customFormat="1" ht="208" hidden="1" x14ac:dyDescent="0.25">
      <c r="A9" s="156" t="s">
        <v>744</v>
      </c>
      <c r="B9" s="156" t="s">
        <v>444</v>
      </c>
      <c r="C9" s="159" t="s">
        <v>1374</v>
      </c>
      <c r="D9" s="158" t="s">
        <v>977</v>
      </c>
      <c r="E9" s="158" t="s">
        <v>978</v>
      </c>
      <c r="F9" s="158" t="s">
        <v>979</v>
      </c>
      <c r="G9" s="158" t="s">
        <v>794</v>
      </c>
      <c r="H9" s="156" t="s">
        <v>752</v>
      </c>
      <c r="I9" s="437" t="s">
        <v>397</v>
      </c>
      <c r="J9" s="433"/>
      <c r="K9" s="155"/>
      <c r="L9" s="155" t="s">
        <v>12</v>
      </c>
      <c r="M9" s="155" t="s">
        <v>12</v>
      </c>
      <c r="N9" s="155" t="s">
        <v>12</v>
      </c>
      <c r="O9" s="155" t="s">
        <v>902</v>
      </c>
      <c r="P9" s="155"/>
      <c r="Q9" s="155"/>
      <c r="R9" s="155"/>
      <c r="S9" s="155" t="s">
        <v>12</v>
      </c>
      <c r="T9" s="155"/>
      <c r="U9" s="1"/>
      <c r="W9" s="980"/>
    </row>
    <row r="10" spans="1:23" ht="65" hidden="1" x14ac:dyDescent="0.3">
      <c r="A10" s="156" t="s">
        <v>754</v>
      </c>
      <c r="B10" s="157" t="s">
        <v>62</v>
      </c>
      <c r="C10" s="159" t="s">
        <v>593</v>
      </c>
      <c r="D10" s="159"/>
      <c r="E10" s="159"/>
      <c r="F10" s="159"/>
      <c r="G10" s="158"/>
      <c r="H10" s="157" t="s">
        <v>752</v>
      </c>
      <c r="I10" s="437" t="s">
        <v>576</v>
      </c>
      <c r="J10" s="433" t="s">
        <v>12</v>
      </c>
      <c r="K10" s="155" t="s">
        <v>12</v>
      </c>
      <c r="L10" s="155" t="s">
        <v>12</v>
      </c>
      <c r="M10" s="155" t="s">
        <v>12</v>
      </c>
      <c r="N10" s="155" t="s">
        <v>12</v>
      </c>
      <c r="O10" s="155" t="s">
        <v>902</v>
      </c>
      <c r="P10" s="155"/>
      <c r="S10" s="155" t="s">
        <v>12</v>
      </c>
      <c r="T10" s="155"/>
      <c r="U10" s="100"/>
    </row>
    <row r="11" spans="1:23" ht="247" hidden="1" x14ac:dyDescent="0.3">
      <c r="A11" s="156" t="s">
        <v>91</v>
      </c>
      <c r="B11" s="157" t="s">
        <v>63</v>
      </c>
      <c r="C11" s="159" t="s">
        <v>594</v>
      </c>
      <c r="D11" s="158" t="s">
        <v>980</v>
      </c>
      <c r="E11" s="158" t="s">
        <v>981</v>
      </c>
      <c r="F11" s="158" t="s">
        <v>982</v>
      </c>
      <c r="G11" s="242" t="s">
        <v>795</v>
      </c>
      <c r="H11" s="157" t="s">
        <v>2094</v>
      </c>
      <c r="I11" s="437" t="s">
        <v>576</v>
      </c>
      <c r="J11" s="433" t="s">
        <v>12</v>
      </c>
      <c r="K11" s="155" t="s">
        <v>12</v>
      </c>
      <c r="L11" s="155" t="s">
        <v>12</v>
      </c>
      <c r="M11" s="155" t="s">
        <v>12</v>
      </c>
      <c r="N11" s="155" t="s">
        <v>12</v>
      </c>
      <c r="O11" s="155" t="s">
        <v>12</v>
      </c>
      <c r="P11" s="155" t="s">
        <v>902</v>
      </c>
      <c r="S11" s="155"/>
      <c r="T11" s="155"/>
      <c r="U11" s="100"/>
    </row>
    <row r="12" spans="1:23" ht="22.5" hidden="1" customHeight="1" x14ac:dyDescent="0.3">
      <c r="A12" s="232" t="s">
        <v>85</v>
      </c>
      <c r="B12" s="157" t="s">
        <v>64</v>
      </c>
      <c r="C12" s="158" t="s">
        <v>1601</v>
      </c>
      <c r="D12" s="158" t="s">
        <v>983</v>
      </c>
      <c r="E12" s="158" t="s">
        <v>1602</v>
      </c>
      <c r="F12" s="158" t="s">
        <v>1603</v>
      </c>
      <c r="G12" s="242" t="s">
        <v>790</v>
      </c>
      <c r="H12" s="157" t="s">
        <v>1594</v>
      </c>
      <c r="I12" s="437" t="s">
        <v>576</v>
      </c>
      <c r="J12" s="433" t="s">
        <v>12</v>
      </c>
      <c r="K12" s="155" t="s">
        <v>12</v>
      </c>
      <c r="L12" s="155" t="s">
        <v>12</v>
      </c>
      <c r="M12" s="155" t="s">
        <v>12</v>
      </c>
      <c r="N12" s="155" t="s">
        <v>12</v>
      </c>
      <c r="O12" s="155" t="s">
        <v>902</v>
      </c>
      <c r="P12" s="155"/>
      <c r="S12" s="155" t="s">
        <v>12</v>
      </c>
      <c r="T12" s="155"/>
      <c r="U12" s="100"/>
    </row>
    <row r="13" spans="1:23" ht="28.5" hidden="1" customHeight="1" x14ac:dyDescent="0.3">
      <c r="A13" s="156" t="s">
        <v>398</v>
      </c>
      <c r="B13" s="157" t="s">
        <v>65</v>
      </c>
      <c r="C13" s="159" t="s">
        <v>573</v>
      </c>
      <c r="D13" s="159"/>
      <c r="E13" s="159"/>
      <c r="F13" s="159"/>
      <c r="G13" s="158"/>
      <c r="H13" s="157" t="s">
        <v>752</v>
      </c>
      <c r="I13" s="437" t="s">
        <v>576</v>
      </c>
      <c r="J13" s="433" t="s">
        <v>12</v>
      </c>
      <c r="K13" s="155" t="s">
        <v>12</v>
      </c>
      <c r="L13" s="155" t="s">
        <v>654</v>
      </c>
      <c r="M13" s="155"/>
      <c r="N13" s="155"/>
      <c r="O13" s="155"/>
      <c r="P13" s="155"/>
      <c r="S13" s="155" t="s">
        <v>12</v>
      </c>
      <c r="T13" s="155"/>
      <c r="U13" s="100"/>
    </row>
    <row r="14" spans="1:23" s="236" customFormat="1" ht="52" hidden="1" x14ac:dyDescent="0.3">
      <c r="A14" s="232" t="s">
        <v>753</v>
      </c>
      <c r="B14" s="233" t="s">
        <v>67</v>
      </c>
      <c r="C14" s="234" t="s">
        <v>595</v>
      </c>
      <c r="D14" s="234"/>
      <c r="E14" s="234"/>
      <c r="F14" s="234" t="s">
        <v>985</v>
      </c>
      <c r="G14" s="241"/>
      <c r="H14" s="232" t="s">
        <v>752</v>
      </c>
      <c r="I14" s="438" t="s">
        <v>576</v>
      </c>
      <c r="J14" s="434" t="s">
        <v>12</v>
      </c>
      <c r="K14" s="235" t="s">
        <v>12</v>
      </c>
      <c r="L14" s="235" t="s">
        <v>12</v>
      </c>
      <c r="M14" s="235" t="s">
        <v>12</v>
      </c>
      <c r="N14" s="235" t="s">
        <v>12</v>
      </c>
      <c r="O14" s="235" t="s">
        <v>902</v>
      </c>
      <c r="P14" s="155"/>
      <c r="Q14" s="155"/>
      <c r="R14" s="155"/>
      <c r="S14" s="155" t="s">
        <v>12</v>
      </c>
      <c r="T14" s="155"/>
      <c r="U14" s="480"/>
      <c r="W14" s="978"/>
    </row>
    <row r="15" spans="1:23" ht="26" hidden="1" x14ac:dyDescent="0.3">
      <c r="A15" s="156" t="s">
        <v>88</v>
      </c>
      <c r="B15" s="157" t="s">
        <v>68</v>
      </c>
      <c r="C15" s="159" t="s">
        <v>622</v>
      </c>
      <c r="D15" s="159"/>
      <c r="E15" s="159"/>
      <c r="F15" s="159"/>
      <c r="G15" s="158"/>
      <c r="H15" s="156" t="s">
        <v>398</v>
      </c>
      <c r="I15" s="437" t="s">
        <v>576</v>
      </c>
      <c r="J15" s="433" t="s">
        <v>12</v>
      </c>
      <c r="K15" s="155" t="s">
        <v>12</v>
      </c>
      <c r="L15" s="155" t="s">
        <v>654</v>
      </c>
      <c r="M15" s="155"/>
      <c r="N15" s="155"/>
      <c r="O15" s="155"/>
      <c r="P15" s="155"/>
      <c r="S15" s="155" t="s">
        <v>12</v>
      </c>
      <c r="T15" s="155"/>
      <c r="U15" s="100"/>
    </row>
    <row r="16" spans="1:23" ht="32.25" hidden="1" customHeight="1" x14ac:dyDescent="0.3">
      <c r="A16" s="156" t="s">
        <v>94</v>
      </c>
      <c r="B16" s="157" t="s">
        <v>70</v>
      </c>
      <c r="C16" s="159" t="s">
        <v>596</v>
      </c>
      <c r="D16" s="159"/>
      <c r="E16" s="159"/>
      <c r="F16" s="159"/>
      <c r="G16" s="158"/>
      <c r="H16" s="156" t="s">
        <v>531</v>
      </c>
      <c r="I16" s="437" t="s">
        <v>576</v>
      </c>
      <c r="J16" s="433" t="s">
        <v>12</v>
      </c>
      <c r="K16" s="155" t="s">
        <v>12</v>
      </c>
      <c r="L16" s="155" t="s">
        <v>654</v>
      </c>
      <c r="M16" s="155"/>
      <c r="N16" s="155"/>
      <c r="O16" s="155"/>
      <c r="P16" s="155"/>
      <c r="S16" s="155"/>
      <c r="T16" s="155"/>
      <c r="U16" s="100"/>
    </row>
    <row r="17" spans="1:23" ht="409.5" hidden="1" x14ac:dyDescent="0.3">
      <c r="A17" s="232" t="s">
        <v>656</v>
      </c>
      <c r="B17" s="157" t="s">
        <v>69</v>
      </c>
      <c r="C17" s="159" t="s">
        <v>1604</v>
      </c>
      <c r="D17" s="158" t="s">
        <v>1605</v>
      </c>
      <c r="E17" s="158" t="s">
        <v>1606</v>
      </c>
      <c r="F17" s="158" t="s">
        <v>1607</v>
      </c>
      <c r="G17" s="242" t="s">
        <v>797</v>
      </c>
      <c r="H17" s="156" t="s">
        <v>1336</v>
      </c>
      <c r="I17" s="437" t="s">
        <v>576</v>
      </c>
      <c r="J17" s="433" t="s">
        <v>12</v>
      </c>
      <c r="K17" s="155" t="s">
        <v>12</v>
      </c>
      <c r="L17" s="155" t="s">
        <v>12</v>
      </c>
      <c r="M17" s="155" t="s">
        <v>12</v>
      </c>
      <c r="N17" s="155" t="s">
        <v>12</v>
      </c>
      <c r="O17" s="155" t="s">
        <v>12</v>
      </c>
      <c r="P17" s="155" t="s">
        <v>902</v>
      </c>
      <c r="S17" s="155"/>
      <c r="T17" s="155"/>
      <c r="U17" s="100"/>
    </row>
    <row r="18" spans="1:23" ht="327" hidden="1" customHeight="1" x14ac:dyDescent="0.3">
      <c r="A18" s="232" t="s">
        <v>96</v>
      </c>
      <c r="B18" s="157" t="s">
        <v>446</v>
      </c>
      <c r="C18" s="159" t="s">
        <v>930</v>
      </c>
      <c r="D18" s="158" t="s">
        <v>989</v>
      </c>
      <c r="E18" s="158" t="s">
        <v>1608</v>
      </c>
      <c r="F18" s="158" t="s">
        <v>1609</v>
      </c>
      <c r="G18" s="242" t="s">
        <v>798</v>
      </c>
      <c r="H18" s="156" t="s">
        <v>2096</v>
      </c>
      <c r="I18" s="437" t="s">
        <v>576</v>
      </c>
      <c r="J18" s="433" t="s">
        <v>12</v>
      </c>
      <c r="K18" s="155" t="s">
        <v>12</v>
      </c>
      <c r="L18" s="155" t="s">
        <v>12</v>
      </c>
      <c r="M18" s="155" t="s">
        <v>12</v>
      </c>
      <c r="N18" s="155" t="s">
        <v>12</v>
      </c>
      <c r="O18" s="155" t="s">
        <v>12</v>
      </c>
      <c r="P18" s="155" t="s">
        <v>902</v>
      </c>
      <c r="S18" s="155"/>
      <c r="T18" s="155"/>
      <c r="U18" s="100"/>
    </row>
    <row r="19" spans="1:23" ht="409.5" hidden="1" x14ac:dyDescent="0.3">
      <c r="A19" s="232" t="s">
        <v>99</v>
      </c>
      <c r="B19" s="157" t="s">
        <v>445</v>
      </c>
      <c r="C19" s="159" t="s">
        <v>1375</v>
      </c>
      <c r="D19" s="158" t="s">
        <v>1610</v>
      </c>
      <c r="E19" s="158" t="s">
        <v>993</v>
      </c>
      <c r="F19" s="158" t="s">
        <v>1611</v>
      </c>
      <c r="G19" s="158" t="s">
        <v>799</v>
      </c>
      <c r="H19" s="156" t="s">
        <v>2096</v>
      </c>
      <c r="I19" s="437" t="s">
        <v>576</v>
      </c>
      <c r="J19" s="433" t="s">
        <v>12</v>
      </c>
      <c r="K19" s="155" t="s">
        <v>12</v>
      </c>
      <c r="L19" s="155" t="s">
        <v>12</v>
      </c>
      <c r="M19" s="155" t="s">
        <v>12</v>
      </c>
      <c r="N19" s="155" t="s">
        <v>12</v>
      </c>
      <c r="O19" s="155" t="s">
        <v>12</v>
      </c>
      <c r="P19" s="155" t="s">
        <v>902</v>
      </c>
      <c r="S19" s="155"/>
      <c r="T19" s="155"/>
      <c r="U19" s="100"/>
    </row>
    <row r="20" spans="1:23" ht="156" hidden="1" customHeight="1" x14ac:dyDescent="0.3">
      <c r="A20" s="232" t="s">
        <v>97</v>
      </c>
      <c r="B20" s="157" t="s">
        <v>447</v>
      </c>
      <c r="C20" s="159" t="s">
        <v>599</v>
      </c>
      <c r="D20" s="158" t="s">
        <v>995</v>
      </c>
      <c r="E20" s="158" t="s">
        <v>1612</v>
      </c>
      <c r="F20" s="158" t="s">
        <v>1613</v>
      </c>
      <c r="G20" s="158" t="s">
        <v>800</v>
      </c>
      <c r="H20" s="156" t="s">
        <v>2096</v>
      </c>
      <c r="I20" s="437" t="s">
        <v>576</v>
      </c>
      <c r="J20" s="433" t="s">
        <v>12</v>
      </c>
      <c r="K20" s="155" t="s">
        <v>12</v>
      </c>
      <c r="L20" s="155" t="s">
        <v>12</v>
      </c>
      <c r="M20" s="155" t="s">
        <v>12</v>
      </c>
      <c r="N20" s="155" t="s">
        <v>12</v>
      </c>
      <c r="O20" s="155" t="s">
        <v>12</v>
      </c>
      <c r="P20" s="155" t="s">
        <v>902</v>
      </c>
      <c r="S20" s="155"/>
      <c r="T20" s="155"/>
      <c r="U20" s="100"/>
    </row>
    <row r="21" spans="1:23" ht="273.75" hidden="1" customHeight="1" x14ac:dyDescent="0.3">
      <c r="A21" s="232" t="s">
        <v>100</v>
      </c>
      <c r="B21" s="157" t="s">
        <v>448</v>
      </c>
      <c r="C21" s="159" t="s">
        <v>1614</v>
      </c>
      <c r="D21" s="158" t="s">
        <v>1615</v>
      </c>
      <c r="E21" s="158" t="s">
        <v>1616</v>
      </c>
      <c r="F21" s="158" t="s">
        <v>1617</v>
      </c>
      <c r="G21" s="158" t="s">
        <v>801</v>
      </c>
      <c r="H21" s="156" t="s">
        <v>2094</v>
      </c>
      <c r="I21" s="437" t="s">
        <v>576</v>
      </c>
      <c r="J21" s="433" t="s">
        <v>12</v>
      </c>
      <c r="K21" s="155" t="s">
        <v>12</v>
      </c>
      <c r="L21" s="155" t="s">
        <v>12</v>
      </c>
      <c r="M21" s="155" t="s">
        <v>12</v>
      </c>
      <c r="N21" s="155" t="s">
        <v>12</v>
      </c>
      <c r="O21" s="155" t="s">
        <v>12</v>
      </c>
      <c r="P21" s="155" t="s">
        <v>12</v>
      </c>
      <c r="Q21" s="155" t="s">
        <v>902</v>
      </c>
      <c r="S21" s="155"/>
      <c r="T21" s="155"/>
      <c r="U21" s="100"/>
    </row>
    <row r="22" spans="1:23" ht="117" hidden="1" x14ac:dyDescent="0.3">
      <c r="A22" s="156" t="s">
        <v>101</v>
      </c>
      <c r="B22" s="157" t="s">
        <v>451</v>
      </c>
      <c r="C22" s="159" t="s">
        <v>600</v>
      </c>
      <c r="D22" s="342" t="s">
        <v>1618</v>
      </c>
      <c r="E22" s="158" t="s">
        <v>1619</v>
      </c>
      <c r="F22" s="158" t="s">
        <v>1620</v>
      </c>
      <c r="G22" s="158" t="s">
        <v>802</v>
      </c>
      <c r="H22" s="156" t="s">
        <v>2095</v>
      </c>
      <c r="I22" s="437" t="s">
        <v>576</v>
      </c>
      <c r="J22" s="433" t="s">
        <v>12</v>
      </c>
      <c r="K22" s="155" t="s">
        <v>12</v>
      </c>
      <c r="L22" s="155" t="s">
        <v>654</v>
      </c>
      <c r="M22" s="155" t="s">
        <v>964</v>
      </c>
      <c r="N22" s="155" t="s">
        <v>964</v>
      </c>
      <c r="O22" s="155" t="s">
        <v>964</v>
      </c>
      <c r="P22" s="155" t="s">
        <v>902</v>
      </c>
      <c r="S22" s="155"/>
      <c r="T22" s="155"/>
      <c r="U22" s="100"/>
    </row>
    <row r="23" spans="1:23" ht="54" hidden="1" customHeight="1" x14ac:dyDescent="0.3">
      <c r="A23" s="156" t="s">
        <v>102</v>
      </c>
      <c r="B23" s="157" t="s">
        <v>449</v>
      </c>
      <c r="C23" s="159" t="s">
        <v>601</v>
      </c>
      <c r="D23" s="158" t="s">
        <v>996</v>
      </c>
      <c r="E23" s="158" t="s">
        <v>997</v>
      </c>
      <c r="F23" s="158" t="s">
        <v>998</v>
      </c>
      <c r="G23" s="158" t="s">
        <v>803</v>
      </c>
      <c r="H23" s="156" t="s">
        <v>1932</v>
      </c>
      <c r="I23" s="437" t="s">
        <v>576</v>
      </c>
      <c r="J23" s="433" t="s">
        <v>12</v>
      </c>
      <c r="K23" s="155" t="s">
        <v>12</v>
      </c>
      <c r="L23" s="155" t="s">
        <v>12</v>
      </c>
      <c r="M23" s="155" t="s">
        <v>12</v>
      </c>
      <c r="N23" s="155" t="s">
        <v>12</v>
      </c>
      <c r="O23" s="155" t="s">
        <v>12</v>
      </c>
      <c r="P23" s="155" t="s">
        <v>902</v>
      </c>
      <c r="S23" s="155"/>
      <c r="T23" s="155"/>
      <c r="U23" s="100"/>
    </row>
    <row r="24" spans="1:23" ht="156" hidden="1" x14ac:dyDescent="0.3">
      <c r="A24" s="156" t="s">
        <v>103</v>
      </c>
      <c r="B24" s="157" t="s">
        <v>450</v>
      </c>
      <c r="C24" s="159" t="s">
        <v>602</v>
      </c>
      <c r="D24" s="158" t="s">
        <v>999</v>
      </c>
      <c r="E24" s="158" t="s">
        <v>1000</v>
      </c>
      <c r="F24" s="158" t="s">
        <v>1001</v>
      </c>
      <c r="G24" s="158" t="s">
        <v>804</v>
      </c>
      <c r="H24" s="156" t="s">
        <v>1932</v>
      </c>
      <c r="I24" s="437" t="s">
        <v>576</v>
      </c>
      <c r="J24" s="433" t="s">
        <v>12</v>
      </c>
      <c r="K24" s="155" t="s">
        <v>12</v>
      </c>
      <c r="L24" s="155" t="s">
        <v>12</v>
      </c>
      <c r="M24" s="155" t="s">
        <v>12</v>
      </c>
      <c r="N24" s="155" t="s">
        <v>12</v>
      </c>
      <c r="O24" s="155" t="s">
        <v>12</v>
      </c>
      <c r="P24" s="155" t="s">
        <v>902</v>
      </c>
      <c r="S24" s="155"/>
      <c r="T24" s="155"/>
      <c r="U24" s="100"/>
    </row>
    <row r="25" spans="1:23" ht="195" hidden="1" x14ac:dyDescent="0.3">
      <c r="A25" s="232" t="s">
        <v>104</v>
      </c>
      <c r="B25" s="157" t="s">
        <v>456</v>
      </c>
      <c r="C25" s="159" t="s">
        <v>1621</v>
      </c>
      <c r="D25" s="158" t="s">
        <v>1622</v>
      </c>
      <c r="E25" s="158" t="s">
        <v>1623</v>
      </c>
      <c r="F25" s="158" t="s">
        <v>1624</v>
      </c>
      <c r="G25" s="158" t="s">
        <v>805</v>
      </c>
      <c r="H25" s="156" t="s">
        <v>2097</v>
      </c>
      <c r="I25" s="437" t="s">
        <v>576</v>
      </c>
      <c r="J25" s="433" t="s">
        <v>12</v>
      </c>
      <c r="K25" s="155" t="s">
        <v>12</v>
      </c>
      <c r="L25" s="155" t="s">
        <v>12</v>
      </c>
      <c r="M25" s="155" t="s">
        <v>12</v>
      </c>
      <c r="N25" s="155" t="s">
        <v>12</v>
      </c>
      <c r="O25" s="155" t="s">
        <v>12</v>
      </c>
      <c r="P25" s="155" t="s">
        <v>902</v>
      </c>
      <c r="S25" s="155"/>
      <c r="T25" s="155"/>
      <c r="U25" s="100"/>
    </row>
    <row r="26" spans="1:23" ht="75.75" hidden="1" customHeight="1" x14ac:dyDescent="0.3">
      <c r="A26" s="232" t="s">
        <v>362</v>
      </c>
      <c r="B26" s="157" t="s">
        <v>76</v>
      </c>
      <c r="C26" s="159" t="s">
        <v>603</v>
      </c>
      <c r="D26" s="159"/>
      <c r="E26" s="159"/>
      <c r="F26" s="159"/>
      <c r="G26" s="158" t="s">
        <v>806</v>
      </c>
      <c r="H26" s="157" t="s">
        <v>751</v>
      </c>
      <c r="I26" s="437" t="s">
        <v>576</v>
      </c>
      <c r="J26" s="433" t="s">
        <v>12</v>
      </c>
      <c r="K26" s="155" t="s">
        <v>12</v>
      </c>
      <c r="L26" s="155" t="s">
        <v>12</v>
      </c>
      <c r="M26" s="155" t="s">
        <v>708</v>
      </c>
      <c r="N26" s="220"/>
      <c r="O26" s="155"/>
      <c r="P26" s="155"/>
      <c r="S26" s="155" t="s">
        <v>12</v>
      </c>
      <c r="T26" s="155"/>
      <c r="U26" s="100"/>
    </row>
    <row r="27" spans="1:23" ht="409.5" hidden="1" x14ac:dyDescent="0.3">
      <c r="A27" s="232" t="s">
        <v>98</v>
      </c>
      <c r="B27" s="157" t="s">
        <v>74</v>
      </c>
      <c r="C27" s="495" t="s">
        <v>1625</v>
      </c>
      <c r="D27" s="496" t="s">
        <v>1626</v>
      </c>
      <c r="E27" s="496" t="s">
        <v>1627</v>
      </c>
      <c r="F27" s="496" t="s">
        <v>1628</v>
      </c>
      <c r="G27" s="726" t="s">
        <v>807</v>
      </c>
      <c r="H27" s="221" t="s">
        <v>2094</v>
      </c>
      <c r="I27" s="723" t="s">
        <v>576</v>
      </c>
      <c r="J27" s="727" t="s">
        <v>12</v>
      </c>
      <c r="K27" s="724" t="s">
        <v>12</v>
      </c>
      <c r="L27" s="724" t="s">
        <v>12</v>
      </c>
      <c r="M27" s="724" t="s">
        <v>12</v>
      </c>
      <c r="N27" s="724" t="s">
        <v>12</v>
      </c>
      <c r="O27" s="724" t="s">
        <v>12</v>
      </c>
      <c r="P27" s="724" t="s">
        <v>902</v>
      </c>
      <c r="Q27" s="724"/>
      <c r="R27" s="724"/>
      <c r="S27" s="724"/>
      <c r="T27" s="724"/>
      <c r="U27" s="510"/>
    </row>
    <row r="28" spans="1:23" ht="408.75" customHeight="1" x14ac:dyDescent="0.3">
      <c r="A28" s="671" t="s">
        <v>117</v>
      </c>
      <c r="B28" s="157" t="s">
        <v>105</v>
      </c>
      <c r="C28" s="159" t="s">
        <v>1589</v>
      </c>
      <c r="D28" s="158" t="s">
        <v>1629</v>
      </c>
      <c r="E28" s="158" t="s">
        <v>1630</v>
      </c>
      <c r="F28" s="158" t="s">
        <v>1631</v>
      </c>
      <c r="G28" s="158" t="s">
        <v>809</v>
      </c>
      <c r="H28" s="156" t="s">
        <v>1336</v>
      </c>
      <c r="I28" s="157" t="s">
        <v>623</v>
      </c>
      <c r="J28" s="155" t="s">
        <v>12</v>
      </c>
      <c r="K28" s="155" t="s">
        <v>12</v>
      </c>
      <c r="L28" s="155" t="s">
        <v>12</v>
      </c>
      <c r="M28" s="155" t="s">
        <v>12</v>
      </c>
      <c r="N28" s="155" t="s">
        <v>12</v>
      </c>
      <c r="O28" s="155" t="s">
        <v>12</v>
      </c>
      <c r="P28" s="155" t="s">
        <v>12</v>
      </c>
      <c r="Q28" s="155" t="s">
        <v>12</v>
      </c>
      <c r="R28" s="155" t="s">
        <v>12</v>
      </c>
      <c r="S28" s="155" t="s">
        <v>902</v>
      </c>
      <c r="T28" s="155"/>
      <c r="U28" s="100"/>
      <c r="V28" s="100"/>
    </row>
    <row r="29" spans="1:23" ht="403" x14ac:dyDescent="0.3">
      <c r="A29" s="232" t="s">
        <v>118</v>
      </c>
      <c r="B29" s="157" t="s">
        <v>106</v>
      </c>
      <c r="C29" s="159" t="s">
        <v>1632</v>
      </c>
      <c r="D29" s="158" t="s">
        <v>1633</v>
      </c>
      <c r="E29" s="158" t="s">
        <v>1634</v>
      </c>
      <c r="F29" s="158" t="s">
        <v>1635</v>
      </c>
      <c r="G29" s="158" t="s">
        <v>810</v>
      </c>
      <c r="H29" s="156" t="s">
        <v>1336</v>
      </c>
      <c r="I29" s="157" t="s">
        <v>623</v>
      </c>
      <c r="J29" s="155" t="s">
        <v>12</v>
      </c>
      <c r="K29" s="155" t="s">
        <v>12</v>
      </c>
      <c r="L29" s="155" t="s">
        <v>12</v>
      </c>
      <c r="M29" s="155" t="s">
        <v>12</v>
      </c>
      <c r="N29" s="155" t="s">
        <v>12</v>
      </c>
      <c r="O29" s="155" t="s">
        <v>12</v>
      </c>
      <c r="P29" s="155" t="s">
        <v>12</v>
      </c>
      <c r="Q29" s="155" t="s">
        <v>12</v>
      </c>
      <c r="R29" s="155" t="s">
        <v>12</v>
      </c>
      <c r="S29" s="155" t="s">
        <v>902</v>
      </c>
      <c r="T29" s="155"/>
      <c r="U29" s="100"/>
      <c r="V29" s="100"/>
    </row>
    <row r="30" spans="1:23" ht="403" x14ac:dyDescent="0.3">
      <c r="A30" s="232" t="s">
        <v>119</v>
      </c>
      <c r="B30" s="157" t="s">
        <v>107</v>
      </c>
      <c r="C30" s="159" t="s">
        <v>1636</v>
      </c>
      <c r="D30" s="158" t="s">
        <v>1637</v>
      </c>
      <c r="E30" s="158" t="s">
        <v>1638</v>
      </c>
      <c r="F30" s="158" t="s">
        <v>1631</v>
      </c>
      <c r="G30" s="158" t="s">
        <v>811</v>
      </c>
      <c r="H30" s="156" t="s">
        <v>1336</v>
      </c>
      <c r="I30" s="157" t="s">
        <v>623</v>
      </c>
      <c r="J30" s="155" t="s">
        <v>12</v>
      </c>
      <c r="K30" s="155" t="s">
        <v>12</v>
      </c>
      <c r="L30" s="155" t="s">
        <v>12</v>
      </c>
      <c r="M30" s="155" t="s">
        <v>12</v>
      </c>
      <c r="N30" s="155" t="s">
        <v>12</v>
      </c>
      <c r="O30" s="155" t="s">
        <v>12</v>
      </c>
      <c r="P30" s="155" t="s">
        <v>12</v>
      </c>
      <c r="Q30" s="155" t="s">
        <v>12</v>
      </c>
      <c r="R30" s="155" t="s">
        <v>12</v>
      </c>
      <c r="S30" s="155" t="s">
        <v>12</v>
      </c>
      <c r="T30" s="155" t="s">
        <v>902</v>
      </c>
      <c r="U30" s="100"/>
      <c r="V30" s="100"/>
    </row>
    <row r="31" spans="1:23" ht="377" x14ac:dyDescent="0.3">
      <c r="A31" s="232" t="s">
        <v>917</v>
      </c>
      <c r="B31" s="157" t="s">
        <v>1446</v>
      </c>
      <c r="C31" s="159" t="s">
        <v>1639</v>
      </c>
      <c r="D31" s="158" t="s">
        <v>1002</v>
      </c>
      <c r="E31" s="158" t="s">
        <v>1640</v>
      </c>
      <c r="F31" s="158" t="s">
        <v>1641</v>
      </c>
      <c r="G31" s="158" t="s">
        <v>918</v>
      </c>
      <c r="H31" s="156" t="s">
        <v>1336</v>
      </c>
      <c r="I31" s="157" t="s">
        <v>623</v>
      </c>
      <c r="J31" s="155"/>
      <c r="K31" s="155"/>
      <c r="L31" s="155"/>
      <c r="M31" s="155"/>
      <c r="N31" s="155"/>
      <c r="O31" s="155" t="s">
        <v>12</v>
      </c>
      <c r="P31" s="155" t="s">
        <v>12</v>
      </c>
      <c r="Q31" s="155" t="s">
        <v>12</v>
      </c>
      <c r="R31" s="155" t="s">
        <v>12</v>
      </c>
      <c r="S31" s="155" t="s">
        <v>12</v>
      </c>
      <c r="T31" s="155" t="s">
        <v>902</v>
      </c>
      <c r="U31" s="100"/>
      <c r="V31" s="100"/>
    </row>
    <row r="32" spans="1:23" ht="247" x14ac:dyDescent="0.3">
      <c r="A32" s="156"/>
      <c r="B32" s="157" t="s">
        <v>1980</v>
      </c>
      <c r="C32" s="159" t="s">
        <v>2136</v>
      </c>
      <c r="D32" s="158" t="s">
        <v>1003</v>
      </c>
      <c r="E32" s="158" t="s">
        <v>1004</v>
      </c>
      <c r="F32" s="158" t="s">
        <v>1005</v>
      </c>
      <c r="G32" s="158"/>
      <c r="H32" s="156" t="s">
        <v>752</v>
      </c>
      <c r="I32" s="157" t="s">
        <v>623</v>
      </c>
      <c r="J32" s="155"/>
      <c r="K32" s="155"/>
      <c r="L32" s="155"/>
      <c r="M32" s="155"/>
      <c r="N32" s="155"/>
      <c r="O32" s="155" t="s">
        <v>12</v>
      </c>
      <c r="P32" s="155" t="s">
        <v>12</v>
      </c>
      <c r="Q32" s="155" t="s">
        <v>12</v>
      </c>
      <c r="R32" s="155" t="s">
        <v>12</v>
      </c>
      <c r="S32" s="155" t="s">
        <v>12</v>
      </c>
      <c r="T32" s="155" t="s">
        <v>12</v>
      </c>
      <c r="U32" s="155" t="s">
        <v>12</v>
      </c>
      <c r="V32" s="670" t="s">
        <v>12</v>
      </c>
      <c r="W32" s="670" t="s">
        <v>12</v>
      </c>
    </row>
    <row r="33" spans="1:23" ht="409.5" x14ac:dyDescent="0.3">
      <c r="A33" s="156" t="s">
        <v>1970</v>
      </c>
      <c r="B33" s="157" t="s">
        <v>1977</v>
      </c>
      <c r="C33" s="159" t="s">
        <v>1972</v>
      </c>
      <c r="D33" s="158" t="s">
        <v>1330</v>
      </c>
      <c r="E33" s="158" t="s">
        <v>1331</v>
      </c>
      <c r="F33" s="158" t="s">
        <v>1332</v>
      </c>
      <c r="G33" s="158" t="s">
        <v>1973</v>
      </c>
      <c r="H33" s="156" t="s">
        <v>1987</v>
      </c>
      <c r="I33" s="157" t="s">
        <v>623</v>
      </c>
      <c r="J33" s="155"/>
      <c r="K33" s="155"/>
      <c r="L33" s="155"/>
      <c r="M33" s="155"/>
      <c r="N33" s="155"/>
      <c r="O33" s="155"/>
      <c r="P33" s="155" t="s">
        <v>12</v>
      </c>
      <c r="Q33" s="155" t="s">
        <v>12</v>
      </c>
      <c r="R33" s="155" t="s">
        <v>12</v>
      </c>
      <c r="S33" s="155" t="s">
        <v>12</v>
      </c>
      <c r="T33" s="155" t="s">
        <v>12</v>
      </c>
      <c r="U33" s="155" t="s">
        <v>902</v>
      </c>
      <c r="V33" s="100"/>
    </row>
    <row r="34" spans="1:23" ht="409.5" x14ac:dyDescent="0.3">
      <c r="A34" s="671" t="s">
        <v>120</v>
      </c>
      <c r="B34" s="714" t="s">
        <v>108</v>
      </c>
      <c r="C34" s="178" t="s">
        <v>2612</v>
      </c>
      <c r="D34" s="158" t="s">
        <v>1642</v>
      </c>
      <c r="E34" s="158" t="s">
        <v>1643</v>
      </c>
      <c r="F34" s="158" t="s">
        <v>1644</v>
      </c>
      <c r="G34" s="158" t="s">
        <v>812</v>
      </c>
      <c r="H34" s="156" t="s">
        <v>1439</v>
      </c>
      <c r="I34" s="156" t="s">
        <v>400</v>
      </c>
      <c r="J34" s="155" t="s">
        <v>12</v>
      </c>
      <c r="K34" s="155" t="s">
        <v>12</v>
      </c>
      <c r="L34" s="155" t="s">
        <v>12</v>
      </c>
      <c r="M34" s="155" t="s">
        <v>12</v>
      </c>
      <c r="N34" s="155" t="s">
        <v>12</v>
      </c>
      <c r="O34" s="155" t="s">
        <v>12</v>
      </c>
      <c r="P34" s="155" t="s">
        <v>1323</v>
      </c>
      <c r="Q34" s="155" t="s">
        <v>12</v>
      </c>
      <c r="R34" s="155" t="s">
        <v>12</v>
      </c>
      <c r="S34" s="155" t="s">
        <v>12</v>
      </c>
      <c r="T34" s="155" t="s">
        <v>12</v>
      </c>
      <c r="U34" s="155" t="s">
        <v>12</v>
      </c>
      <c r="V34" s="155" t="s">
        <v>12</v>
      </c>
      <c r="W34" s="155" t="s">
        <v>12</v>
      </c>
    </row>
    <row r="35" spans="1:23" ht="52" x14ac:dyDescent="0.3">
      <c r="A35" s="683" t="s">
        <v>1436</v>
      </c>
      <c r="B35" s="753" t="s">
        <v>1437</v>
      </c>
      <c r="C35" s="106" t="s">
        <v>1443</v>
      </c>
      <c r="D35" s="158" t="s">
        <v>1440</v>
      </c>
      <c r="E35" s="158" t="s">
        <v>1441</v>
      </c>
      <c r="F35" s="158" t="s">
        <v>1202</v>
      </c>
      <c r="G35" s="158" t="s">
        <v>1442</v>
      </c>
      <c r="H35" s="156" t="s">
        <v>1439</v>
      </c>
      <c r="I35" s="156" t="s">
        <v>400</v>
      </c>
      <c r="J35" s="155"/>
      <c r="K35" s="155"/>
      <c r="L35" s="155"/>
      <c r="M35" s="155"/>
      <c r="N35" s="155" t="s">
        <v>12</v>
      </c>
      <c r="O35" s="155" t="s">
        <v>12</v>
      </c>
      <c r="P35" s="155" t="s">
        <v>12</v>
      </c>
      <c r="Q35" s="155" t="s">
        <v>12</v>
      </c>
      <c r="R35" s="155" t="s">
        <v>12</v>
      </c>
      <c r="S35" s="155" t="s">
        <v>12</v>
      </c>
      <c r="T35" s="155" t="s">
        <v>12</v>
      </c>
      <c r="U35" s="155" t="s">
        <v>12</v>
      </c>
      <c r="V35" s="155" t="s">
        <v>12</v>
      </c>
      <c r="W35" s="155" t="s">
        <v>12</v>
      </c>
    </row>
    <row r="36" spans="1:23" ht="286" x14ac:dyDescent="0.3">
      <c r="A36" s="232" t="s">
        <v>125</v>
      </c>
      <c r="B36" s="157" t="s">
        <v>109</v>
      </c>
      <c r="C36" s="158" t="s">
        <v>1645</v>
      </c>
      <c r="D36" s="158" t="s">
        <v>1646</v>
      </c>
      <c r="E36" s="158" t="s">
        <v>1647</v>
      </c>
      <c r="F36" s="158" t="s">
        <v>1588</v>
      </c>
      <c r="G36" s="158" t="s">
        <v>813</v>
      </c>
      <c r="H36" s="156" t="s">
        <v>1336</v>
      </c>
      <c r="I36" s="157" t="s">
        <v>623</v>
      </c>
      <c r="J36" s="155" t="s">
        <v>12</v>
      </c>
      <c r="K36" s="155" t="s">
        <v>12</v>
      </c>
      <c r="L36" s="155" t="s">
        <v>12</v>
      </c>
      <c r="M36" s="155" t="s">
        <v>12</v>
      </c>
      <c r="N36" s="155" t="s">
        <v>12</v>
      </c>
      <c r="O36" s="155" t="s">
        <v>12</v>
      </c>
      <c r="P36" s="155" t="s">
        <v>12</v>
      </c>
      <c r="Q36" s="155" t="s">
        <v>12</v>
      </c>
      <c r="R36" s="155" t="s">
        <v>12</v>
      </c>
      <c r="S36" s="155" t="s">
        <v>902</v>
      </c>
      <c r="T36" s="155"/>
      <c r="U36" s="100"/>
      <c r="V36" s="100"/>
    </row>
    <row r="37" spans="1:23" ht="325" x14ac:dyDescent="0.3">
      <c r="A37" s="232" t="s">
        <v>126</v>
      </c>
      <c r="B37" s="157" t="s">
        <v>110</v>
      </c>
      <c r="C37" s="159" t="s">
        <v>1648</v>
      </c>
      <c r="D37" s="158" t="s">
        <v>1649</v>
      </c>
      <c r="E37" s="158" t="s">
        <v>1650</v>
      </c>
      <c r="F37" s="158" t="s">
        <v>1651</v>
      </c>
      <c r="G37" s="158" t="s">
        <v>814</v>
      </c>
      <c r="H37" s="156" t="s">
        <v>1439</v>
      </c>
      <c r="I37" s="157" t="s">
        <v>623</v>
      </c>
      <c r="J37" s="155" t="s">
        <v>12</v>
      </c>
      <c r="K37" s="155" t="s">
        <v>12</v>
      </c>
      <c r="L37" s="155" t="s">
        <v>12</v>
      </c>
      <c r="M37" s="155" t="s">
        <v>12</v>
      </c>
      <c r="N37" s="155" t="s">
        <v>12</v>
      </c>
      <c r="O37" s="155" t="s">
        <v>12</v>
      </c>
      <c r="P37" s="155" t="s">
        <v>12</v>
      </c>
      <c r="Q37" s="155" t="s">
        <v>12</v>
      </c>
      <c r="R37" s="155" t="s">
        <v>12</v>
      </c>
      <c r="S37" s="155" t="s">
        <v>902</v>
      </c>
      <c r="T37" s="155"/>
      <c r="U37" s="100"/>
      <c r="V37" s="100"/>
    </row>
    <row r="38" spans="1:23" ht="221" x14ac:dyDescent="0.3">
      <c r="A38" s="232" t="s">
        <v>127</v>
      </c>
      <c r="B38" s="157" t="s">
        <v>111</v>
      </c>
      <c r="C38" s="159" t="s">
        <v>1652</v>
      </c>
      <c r="D38" s="158" t="s">
        <v>1653</v>
      </c>
      <c r="E38" s="158" t="s">
        <v>1654</v>
      </c>
      <c r="F38" s="158" t="s">
        <v>1655</v>
      </c>
      <c r="G38" s="158" t="s">
        <v>815</v>
      </c>
      <c r="H38" s="156" t="s">
        <v>1336</v>
      </c>
      <c r="I38" s="157" t="s">
        <v>623</v>
      </c>
      <c r="J38" s="155" t="s">
        <v>12</v>
      </c>
      <c r="K38" s="155" t="s">
        <v>12</v>
      </c>
      <c r="L38" s="155" t="s">
        <v>12</v>
      </c>
      <c r="M38" s="155" t="s">
        <v>12</v>
      </c>
      <c r="N38" s="155" t="s">
        <v>12</v>
      </c>
      <c r="O38" s="155" t="s">
        <v>12</v>
      </c>
      <c r="P38" s="155" t="s">
        <v>12</v>
      </c>
      <c r="Q38" s="155" t="s">
        <v>12</v>
      </c>
      <c r="R38" s="155" t="s">
        <v>12</v>
      </c>
      <c r="S38" s="155" t="s">
        <v>902</v>
      </c>
      <c r="T38" s="155"/>
      <c r="U38" s="100"/>
      <c r="V38" s="100"/>
    </row>
    <row r="39" spans="1:23" ht="338" x14ac:dyDescent="0.3">
      <c r="A39" s="232" t="s">
        <v>919</v>
      </c>
      <c r="B39" s="157"/>
      <c r="C39" s="159" t="s">
        <v>1656</v>
      </c>
      <c r="D39" s="158" t="s">
        <v>1657</v>
      </c>
      <c r="E39" s="158" t="s">
        <v>1658</v>
      </c>
      <c r="F39" s="158" t="s">
        <v>1659</v>
      </c>
      <c r="G39" s="242" t="s">
        <v>920</v>
      </c>
      <c r="H39" s="156" t="s">
        <v>1336</v>
      </c>
      <c r="I39" s="157" t="s">
        <v>623</v>
      </c>
      <c r="J39" s="155"/>
      <c r="K39" s="155"/>
      <c r="L39" s="155"/>
      <c r="M39" s="155"/>
      <c r="N39" s="155"/>
      <c r="O39" s="155" t="s">
        <v>12</v>
      </c>
      <c r="P39" s="155" t="s">
        <v>12</v>
      </c>
      <c r="Q39" s="155" t="s">
        <v>12</v>
      </c>
      <c r="R39" s="155" t="s">
        <v>12</v>
      </c>
      <c r="S39" s="155" t="s">
        <v>902</v>
      </c>
      <c r="T39" s="155"/>
      <c r="U39" s="100"/>
      <c r="V39" s="100"/>
    </row>
    <row r="40" spans="1:23" ht="377" x14ac:dyDescent="0.3">
      <c r="A40" s="156" t="s">
        <v>88</v>
      </c>
      <c r="B40" s="157"/>
      <c r="C40" s="159" t="s">
        <v>2102</v>
      </c>
      <c r="D40" s="158" t="s">
        <v>1006</v>
      </c>
      <c r="E40" s="158" t="s">
        <v>1007</v>
      </c>
      <c r="F40" s="158" t="s">
        <v>1008</v>
      </c>
      <c r="G40" s="158" t="s">
        <v>2103</v>
      </c>
      <c r="H40" s="156" t="s">
        <v>752</v>
      </c>
      <c r="I40" s="157"/>
      <c r="J40" s="155"/>
      <c r="K40" s="155"/>
      <c r="L40" s="155"/>
      <c r="M40" s="155"/>
      <c r="N40" s="155"/>
      <c r="O40" s="155" t="s">
        <v>12</v>
      </c>
      <c r="P40" s="155" t="s">
        <v>12</v>
      </c>
      <c r="Q40" s="155" t="s">
        <v>12</v>
      </c>
      <c r="R40" s="155" t="s">
        <v>12</v>
      </c>
      <c r="S40" s="155" t="s">
        <v>902</v>
      </c>
      <c r="T40" s="155"/>
      <c r="U40" s="100"/>
      <c r="V40" s="100"/>
    </row>
    <row r="41" spans="1:23" s="219" customFormat="1" ht="403" x14ac:dyDescent="0.3">
      <c r="A41" s="232" t="s">
        <v>705</v>
      </c>
      <c r="B41" s="157" t="s">
        <v>711</v>
      </c>
      <c r="C41" s="159" t="s">
        <v>1660</v>
      </c>
      <c r="D41" s="158" t="s">
        <v>1661</v>
      </c>
      <c r="E41" s="158" t="s">
        <v>1662</v>
      </c>
      <c r="F41" s="158" t="s">
        <v>1663</v>
      </c>
      <c r="G41" s="158" t="s">
        <v>816</v>
      </c>
      <c r="H41" s="156" t="s">
        <v>1336</v>
      </c>
      <c r="I41" s="157" t="s">
        <v>623</v>
      </c>
      <c r="J41" s="220"/>
      <c r="K41" s="220"/>
      <c r="L41" s="220"/>
      <c r="M41" s="220"/>
      <c r="N41" s="155" t="s">
        <v>12</v>
      </c>
      <c r="O41" s="155" t="s">
        <v>12</v>
      </c>
      <c r="P41" s="155" t="s">
        <v>12</v>
      </c>
      <c r="Q41" s="155" t="s">
        <v>12</v>
      </c>
      <c r="R41" s="155" t="s">
        <v>12</v>
      </c>
      <c r="S41" s="155" t="s">
        <v>902</v>
      </c>
      <c r="T41" s="155"/>
      <c r="U41" s="481"/>
      <c r="V41" s="481"/>
      <c r="W41" s="981"/>
    </row>
    <row r="42" spans="1:23" s="219" customFormat="1" ht="260" x14ac:dyDescent="0.3">
      <c r="A42" s="232" t="s">
        <v>712</v>
      </c>
      <c r="B42" s="157" t="s">
        <v>950</v>
      </c>
      <c r="C42" s="159" t="s">
        <v>2613</v>
      </c>
      <c r="D42" s="158" t="s">
        <v>1664</v>
      </c>
      <c r="E42" s="158" t="s">
        <v>1665</v>
      </c>
      <c r="F42" s="158" t="s">
        <v>1666</v>
      </c>
      <c r="G42" s="158" t="s">
        <v>817</v>
      </c>
      <c r="H42" s="156" t="s">
        <v>1336</v>
      </c>
      <c r="I42" s="157" t="s">
        <v>623</v>
      </c>
      <c r="J42" s="220"/>
      <c r="K42" s="220"/>
      <c r="L42" s="220"/>
      <c r="M42" s="220"/>
      <c r="N42" s="155" t="s">
        <v>12</v>
      </c>
      <c r="O42" s="155" t="s">
        <v>12</v>
      </c>
      <c r="P42" s="155" t="s">
        <v>12</v>
      </c>
      <c r="Q42" s="155" t="s">
        <v>12</v>
      </c>
      <c r="R42" s="155" t="s">
        <v>12</v>
      </c>
      <c r="S42" s="155" t="s">
        <v>12</v>
      </c>
      <c r="T42" s="155" t="s">
        <v>12</v>
      </c>
      <c r="U42" s="482" t="s">
        <v>12</v>
      </c>
      <c r="V42" s="728" t="s">
        <v>12</v>
      </c>
      <c r="W42" s="728" t="s">
        <v>2473</v>
      </c>
    </row>
    <row r="43" spans="1:23" s="219" customFormat="1" ht="286" x14ac:dyDescent="0.3">
      <c r="A43" s="232" t="s">
        <v>2138</v>
      </c>
      <c r="B43" s="157" t="s">
        <v>711</v>
      </c>
      <c r="C43" s="159" t="s">
        <v>2137</v>
      </c>
      <c r="D43" s="158" t="s">
        <v>2139</v>
      </c>
      <c r="E43" s="158" t="s">
        <v>2140</v>
      </c>
      <c r="F43" s="158" t="s">
        <v>2141</v>
      </c>
      <c r="G43" s="158" t="s">
        <v>2142</v>
      </c>
      <c r="H43" s="156" t="s">
        <v>1987</v>
      </c>
      <c r="I43" s="157" t="s">
        <v>2143</v>
      </c>
      <c r="J43" s="220"/>
      <c r="K43" s="220"/>
      <c r="L43" s="220"/>
      <c r="M43" s="220"/>
      <c r="N43" s="155"/>
      <c r="O43" s="155"/>
      <c r="P43" s="155"/>
      <c r="Q43" s="155"/>
      <c r="R43" s="155"/>
      <c r="S43" s="670" t="s">
        <v>1422</v>
      </c>
      <c r="T43" s="670" t="s">
        <v>1422</v>
      </c>
      <c r="U43" s="670" t="s">
        <v>1422</v>
      </c>
      <c r="V43" s="670" t="s">
        <v>1422</v>
      </c>
      <c r="W43" s="670" t="s">
        <v>2601</v>
      </c>
    </row>
    <row r="44" spans="1:23" s="219" customFormat="1" ht="409.5" x14ac:dyDescent="0.3">
      <c r="A44" s="156" t="s">
        <v>1765</v>
      </c>
      <c r="B44" s="157" t="s">
        <v>950</v>
      </c>
      <c r="C44" s="159" t="s">
        <v>1326</v>
      </c>
      <c r="D44" s="158" t="s">
        <v>1327</v>
      </c>
      <c r="E44" s="158" t="s">
        <v>1328</v>
      </c>
      <c r="F44" s="158" t="s">
        <v>1329</v>
      </c>
      <c r="G44" s="158" t="s">
        <v>2244</v>
      </c>
      <c r="H44" s="156" t="s">
        <v>531</v>
      </c>
      <c r="I44" s="157" t="s">
        <v>623</v>
      </c>
      <c r="J44" s="220"/>
      <c r="K44" s="220"/>
      <c r="L44" s="220"/>
      <c r="M44" s="220"/>
      <c r="N44" s="155"/>
      <c r="O44" s="155"/>
      <c r="P44" s="155" t="s">
        <v>12</v>
      </c>
      <c r="Q44" s="155" t="s">
        <v>12</v>
      </c>
      <c r="R44" s="155" t="s">
        <v>12</v>
      </c>
      <c r="S44" s="155" t="s">
        <v>902</v>
      </c>
      <c r="T44" s="155"/>
      <c r="U44" s="481"/>
      <c r="V44" s="481"/>
      <c r="W44" s="981"/>
    </row>
    <row r="45" spans="1:23" s="219" customFormat="1" ht="234" x14ac:dyDescent="0.3">
      <c r="A45" s="156" t="s">
        <v>2219</v>
      </c>
      <c r="B45" s="157"/>
      <c r="C45" s="159" t="s">
        <v>2231</v>
      </c>
      <c r="D45" s="158" t="s">
        <v>2227</v>
      </c>
      <c r="E45" s="158" t="s">
        <v>2228</v>
      </c>
      <c r="F45" s="158" t="s">
        <v>2229</v>
      </c>
      <c r="G45" s="158" t="s">
        <v>2230</v>
      </c>
      <c r="H45" s="156" t="s">
        <v>1987</v>
      </c>
      <c r="I45" s="157" t="s">
        <v>623</v>
      </c>
      <c r="J45" s="220"/>
      <c r="K45" s="220"/>
      <c r="L45" s="220"/>
      <c r="M45" s="220"/>
      <c r="N45" s="155"/>
      <c r="O45" s="155"/>
      <c r="P45" s="155"/>
      <c r="Q45" s="155" t="s">
        <v>12</v>
      </c>
      <c r="R45" s="155" t="s">
        <v>12</v>
      </c>
      <c r="S45" s="155" t="s">
        <v>12</v>
      </c>
      <c r="T45" s="155" t="s">
        <v>12</v>
      </c>
      <c r="U45" s="482" t="s">
        <v>12</v>
      </c>
      <c r="V45" s="482" t="s">
        <v>12</v>
      </c>
      <c r="W45" s="482" t="s">
        <v>12</v>
      </c>
    </row>
    <row r="46" spans="1:23" s="219" customFormat="1" ht="299" x14ac:dyDescent="0.3">
      <c r="A46" s="156" t="s">
        <v>2220</v>
      </c>
      <c r="B46" s="157"/>
      <c r="C46" s="159" t="s">
        <v>2299</v>
      </c>
      <c r="D46" s="158" t="s">
        <v>2222</v>
      </c>
      <c r="E46" s="420" t="s">
        <v>2223</v>
      </c>
      <c r="F46" s="158" t="s">
        <v>2226</v>
      </c>
      <c r="G46" s="158" t="s">
        <v>2232</v>
      </c>
      <c r="H46" s="156" t="s">
        <v>1987</v>
      </c>
      <c r="I46" s="157" t="s">
        <v>623</v>
      </c>
      <c r="J46" s="220"/>
      <c r="K46" s="220"/>
      <c r="L46" s="220"/>
      <c r="M46" s="220"/>
      <c r="N46" s="155"/>
      <c r="O46" s="155"/>
      <c r="P46" s="155"/>
      <c r="Q46" s="155" t="s">
        <v>12</v>
      </c>
      <c r="R46" s="155" t="s">
        <v>12</v>
      </c>
      <c r="S46" s="155" t="s">
        <v>12</v>
      </c>
      <c r="T46" s="155" t="s">
        <v>12</v>
      </c>
      <c r="U46" s="482" t="s">
        <v>12</v>
      </c>
      <c r="V46" s="482" t="s">
        <v>12</v>
      </c>
      <c r="W46" s="482" t="s">
        <v>12</v>
      </c>
    </row>
    <row r="47" spans="1:23" s="219" customFormat="1" ht="240" customHeight="1" x14ac:dyDescent="0.3">
      <c r="A47" s="156" t="s">
        <v>2233</v>
      </c>
      <c r="B47" s="157"/>
      <c r="C47" s="159" t="s">
        <v>2234</v>
      </c>
      <c r="D47" s="158" t="s">
        <v>2235</v>
      </c>
      <c r="E47" s="694" t="s">
        <v>2236</v>
      </c>
      <c r="F47" s="158" t="s">
        <v>2237</v>
      </c>
      <c r="G47" s="158" t="s">
        <v>2238</v>
      </c>
      <c r="H47" s="156" t="s">
        <v>1987</v>
      </c>
      <c r="I47" s="157" t="s">
        <v>623</v>
      </c>
      <c r="J47" s="220"/>
      <c r="K47" s="220"/>
      <c r="L47" s="220"/>
      <c r="M47" s="220"/>
      <c r="N47" s="155"/>
      <c r="O47" s="155"/>
      <c r="P47" s="155"/>
      <c r="Q47" s="155"/>
      <c r="R47" s="155" t="s">
        <v>12</v>
      </c>
      <c r="S47" s="155" t="s">
        <v>12</v>
      </c>
      <c r="T47" s="155" t="s">
        <v>12</v>
      </c>
      <c r="U47" s="482" t="s">
        <v>12</v>
      </c>
      <c r="V47" s="482" t="s">
        <v>12</v>
      </c>
      <c r="W47" s="482" t="s">
        <v>12</v>
      </c>
    </row>
    <row r="48" spans="1:23" s="219" customFormat="1" ht="169" x14ac:dyDescent="0.3">
      <c r="A48" s="232" t="s">
        <v>710</v>
      </c>
      <c r="B48" s="156" t="s">
        <v>704</v>
      </c>
      <c r="C48" s="159" t="s">
        <v>1926</v>
      </c>
      <c r="D48" s="158" t="s">
        <v>1667</v>
      </c>
      <c r="E48" s="158" t="s">
        <v>2224</v>
      </c>
      <c r="F48" s="158" t="s">
        <v>1669</v>
      </c>
      <c r="G48" s="158" t="s">
        <v>818</v>
      </c>
      <c r="H48" s="156" t="s">
        <v>1336</v>
      </c>
      <c r="I48" s="157" t="s">
        <v>623</v>
      </c>
      <c r="J48" s="220"/>
      <c r="K48" s="220"/>
      <c r="L48" s="220"/>
      <c r="M48" s="220"/>
      <c r="N48" s="155" t="s">
        <v>12</v>
      </c>
      <c r="O48" s="155" t="s">
        <v>12</v>
      </c>
      <c r="P48" s="155" t="s">
        <v>12</v>
      </c>
      <c r="Q48" s="155" t="s">
        <v>12</v>
      </c>
      <c r="R48" s="155" t="s">
        <v>12</v>
      </c>
      <c r="S48" s="155" t="s">
        <v>12</v>
      </c>
      <c r="T48" s="155" t="s">
        <v>12</v>
      </c>
      <c r="U48" s="155" t="s">
        <v>12</v>
      </c>
      <c r="V48" s="482" t="s">
        <v>902</v>
      </c>
      <c r="W48" s="981"/>
    </row>
    <row r="49" spans="1:23" s="219" customFormat="1" ht="409.5" x14ac:dyDescent="0.3">
      <c r="A49" s="361" t="s">
        <v>374</v>
      </c>
      <c r="B49" s="188" t="s">
        <v>1959</v>
      </c>
      <c r="C49" s="109" t="s">
        <v>1958</v>
      </c>
      <c r="D49" s="109" t="s">
        <v>1955</v>
      </c>
      <c r="E49" s="729"/>
      <c r="F49" s="109" t="s">
        <v>1957</v>
      </c>
      <c r="G49" s="370" t="s">
        <v>819</v>
      </c>
      <c r="H49" s="369" t="s">
        <v>1439</v>
      </c>
      <c r="I49" s="157" t="s">
        <v>623</v>
      </c>
      <c r="J49" s="220"/>
      <c r="K49" s="220"/>
      <c r="L49" s="220"/>
      <c r="M49" s="220"/>
      <c r="N49" s="155"/>
      <c r="O49" s="155" t="s">
        <v>12</v>
      </c>
      <c r="P49" s="155" t="s">
        <v>12</v>
      </c>
      <c r="Q49" s="155" t="s">
        <v>12</v>
      </c>
      <c r="R49" s="155" t="s">
        <v>12</v>
      </c>
      <c r="S49" s="155" t="s">
        <v>902</v>
      </c>
      <c r="T49" s="155"/>
      <c r="U49" s="481"/>
      <c r="V49" s="481"/>
      <c r="W49" s="981"/>
    </row>
    <row r="50" spans="1:23" ht="36.75" hidden="1" customHeight="1" x14ac:dyDescent="0.3">
      <c r="A50" s="232" t="s">
        <v>372</v>
      </c>
      <c r="B50" s="157" t="s">
        <v>709</v>
      </c>
      <c r="C50" s="159" t="s">
        <v>607</v>
      </c>
      <c r="D50" s="159"/>
      <c r="E50" s="729" t="s">
        <v>2225</v>
      </c>
      <c r="F50" s="159"/>
      <c r="G50" s="158" t="s">
        <v>820</v>
      </c>
      <c r="H50" s="156" t="s">
        <v>808</v>
      </c>
      <c r="I50" s="157" t="s">
        <v>623</v>
      </c>
      <c r="J50" s="155" t="s">
        <v>12</v>
      </c>
      <c r="K50" s="155" t="s">
        <v>12</v>
      </c>
      <c r="L50" s="155" t="s">
        <v>12</v>
      </c>
      <c r="M50" s="155" t="s">
        <v>708</v>
      </c>
      <c r="N50" s="220"/>
      <c r="O50" s="155"/>
      <c r="P50" s="155"/>
      <c r="S50" s="155" t="s">
        <v>12</v>
      </c>
      <c r="T50" s="155"/>
      <c r="U50" s="100"/>
      <c r="V50" s="100"/>
    </row>
    <row r="51" spans="1:23" ht="299" x14ac:dyDescent="0.3">
      <c r="A51" s="156" t="s">
        <v>458</v>
      </c>
      <c r="B51" s="157" t="s">
        <v>457</v>
      </c>
      <c r="C51" s="159" t="s">
        <v>1670</v>
      </c>
      <c r="D51" s="158" t="s">
        <v>1671</v>
      </c>
      <c r="E51" s="158" t="s">
        <v>1672</v>
      </c>
      <c r="F51" s="158" t="s">
        <v>1672</v>
      </c>
      <c r="G51" s="158" t="s">
        <v>821</v>
      </c>
      <c r="H51" s="156" t="s">
        <v>2251</v>
      </c>
      <c r="I51" s="157" t="s">
        <v>623</v>
      </c>
      <c r="J51" s="155" t="s">
        <v>12</v>
      </c>
      <c r="K51" s="155" t="s">
        <v>12</v>
      </c>
      <c r="L51" s="155" t="s">
        <v>12</v>
      </c>
      <c r="M51" s="155" t="s">
        <v>12</v>
      </c>
      <c r="N51" s="155" t="s">
        <v>12</v>
      </c>
      <c r="O51" s="155" t="s">
        <v>12</v>
      </c>
      <c r="P51" s="155" t="s">
        <v>12</v>
      </c>
      <c r="Q51" s="155" t="s">
        <v>12</v>
      </c>
      <c r="R51" s="155" t="s">
        <v>12</v>
      </c>
      <c r="S51" s="155" t="s">
        <v>12</v>
      </c>
      <c r="T51" s="155" t="s">
        <v>12</v>
      </c>
      <c r="U51" s="155" t="s">
        <v>12</v>
      </c>
      <c r="V51" s="670" t="s">
        <v>12</v>
      </c>
      <c r="W51" s="670" t="s">
        <v>12</v>
      </c>
    </row>
    <row r="52" spans="1:23" ht="11.25" hidden="1" customHeight="1" x14ac:dyDescent="0.3">
      <c r="A52" s="232" t="s">
        <v>331</v>
      </c>
      <c r="B52" s="157" t="s">
        <v>112</v>
      </c>
      <c r="C52" s="159" t="s">
        <v>604</v>
      </c>
      <c r="D52" s="159"/>
      <c r="E52" s="159"/>
      <c r="F52" s="159"/>
      <c r="G52" s="158" t="s">
        <v>822</v>
      </c>
      <c r="H52" s="156" t="s">
        <v>751</v>
      </c>
      <c r="I52" s="157" t="s">
        <v>623</v>
      </c>
      <c r="J52" s="155" t="s">
        <v>12</v>
      </c>
      <c r="K52" s="155" t="s">
        <v>12</v>
      </c>
      <c r="L52" s="155" t="s">
        <v>12</v>
      </c>
      <c r="M52" s="155" t="s">
        <v>708</v>
      </c>
      <c r="N52" s="220"/>
      <c r="O52" s="155"/>
      <c r="P52" s="155"/>
      <c r="S52" s="155" t="s">
        <v>12</v>
      </c>
      <c r="T52" s="155"/>
      <c r="U52" s="100"/>
      <c r="V52" s="100"/>
    </row>
    <row r="53" spans="1:23" s="5" customFormat="1" ht="15" hidden="1" customHeight="1" x14ac:dyDescent="0.25">
      <c r="A53" s="232" t="s">
        <v>11</v>
      </c>
      <c r="B53" s="156" t="s">
        <v>181</v>
      </c>
      <c r="C53" s="160" t="s">
        <v>823</v>
      </c>
      <c r="D53" s="160"/>
      <c r="E53" s="160"/>
      <c r="F53" s="160"/>
      <c r="G53" s="160" t="s">
        <v>824</v>
      </c>
      <c r="H53" s="156" t="s">
        <v>779</v>
      </c>
      <c r="I53" s="156" t="s">
        <v>399</v>
      </c>
      <c r="J53" s="155"/>
      <c r="K53" s="155" t="s">
        <v>12</v>
      </c>
      <c r="L53" s="155" t="s">
        <v>12</v>
      </c>
      <c r="M53" s="155" t="s">
        <v>708</v>
      </c>
      <c r="N53" s="220"/>
      <c r="O53" s="155"/>
      <c r="P53" s="155"/>
      <c r="Q53" s="155"/>
      <c r="R53" s="155"/>
      <c r="S53" s="155" t="s">
        <v>12</v>
      </c>
      <c r="T53" s="155"/>
      <c r="U53" s="1"/>
      <c r="V53" s="1"/>
      <c r="W53" s="980"/>
    </row>
    <row r="54" spans="1:23" s="5" customFormat="1" ht="52" hidden="1" x14ac:dyDescent="0.25">
      <c r="A54" s="232" t="s">
        <v>825</v>
      </c>
      <c r="B54" s="156" t="s">
        <v>182</v>
      </c>
      <c r="C54" s="159" t="s">
        <v>826</v>
      </c>
      <c r="D54" s="159"/>
      <c r="E54" s="159"/>
      <c r="F54" s="159"/>
      <c r="G54" s="158" t="s">
        <v>827</v>
      </c>
      <c r="H54" s="156" t="s">
        <v>751</v>
      </c>
      <c r="I54" s="156" t="s">
        <v>399</v>
      </c>
      <c r="J54" s="155"/>
      <c r="K54" s="155" t="s">
        <v>12</v>
      </c>
      <c r="L54" s="155" t="s">
        <v>12</v>
      </c>
      <c r="M54" s="155" t="s">
        <v>708</v>
      </c>
      <c r="N54" s="220"/>
      <c r="O54" s="155"/>
      <c r="P54" s="155"/>
      <c r="Q54" s="155"/>
      <c r="R54" s="155"/>
      <c r="S54" s="155" t="s">
        <v>12</v>
      </c>
      <c r="T54" s="155"/>
      <c r="U54" s="1"/>
      <c r="V54" s="1"/>
      <c r="W54" s="980"/>
    </row>
    <row r="55" spans="1:23" ht="15" hidden="1" customHeight="1" x14ac:dyDescent="0.3">
      <c r="A55" s="232" t="s">
        <v>121</v>
      </c>
      <c r="B55" s="157" t="s">
        <v>113</v>
      </c>
      <c r="C55" s="159" t="s">
        <v>314</v>
      </c>
      <c r="D55" s="159"/>
      <c r="E55" s="159"/>
      <c r="F55" s="159"/>
      <c r="G55" s="158"/>
      <c r="H55" s="156" t="s">
        <v>531</v>
      </c>
      <c r="I55" s="157" t="s">
        <v>623</v>
      </c>
      <c r="J55" s="155" t="s">
        <v>12</v>
      </c>
      <c r="K55" s="155" t="s">
        <v>12</v>
      </c>
      <c r="L55" s="155" t="s">
        <v>12</v>
      </c>
      <c r="M55" s="155" t="s">
        <v>708</v>
      </c>
      <c r="N55" s="220"/>
      <c r="O55" s="155"/>
      <c r="P55" s="155"/>
      <c r="S55" s="155" t="s">
        <v>12</v>
      </c>
      <c r="T55" s="155"/>
      <c r="U55" s="100"/>
      <c r="V55" s="100"/>
    </row>
    <row r="56" spans="1:23" ht="17.25" hidden="1" customHeight="1" x14ac:dyDescent="0.3">
      <c r="A56" s="232" t="s">
        <v>122</v>
      </c>
      <c r="B56" s="157" t="s">
        <v>114</v>
      </c>
      <c r="C56" s="159" t="s">
        <v>605</v>
      </c>
      <c r="D56" s="159"/>
      <c r="E56" s="159"/>
      <c r="F56" s="159"/>
      <c r="G56" s="158" t="s">
        <v>828</v>
      </c>
      <c r="H56" s="156" t="s">
        <v>751</v>
      </c>
      <c r="I56" s="157" t="s">
        <v>623</v>
      </c>
      <c r="J56" s="155" t="s">
        <v>12</v>
      </c>
      <c r="K56" s="155" t="s">
        <v>12</v>
      </c>
      <c r="L56" s="155" t="s">
        <v>12</v>
      </c>
      <c r="M56" s="155" t="s">
        <v>708</v>
      </c>
      <c r="N56" s="220"/>
      <c r="O56" s="155"/>
      <c r="P56" s="155"/>
      <c r="S56" s="155" t="s">
        <v>12</v>
      </c>
      <c r="T56" s="155"/>
      <c r="U56" s="100"/>
      <c r="V56" s="100"/>
    </row>
    <row r="57" spans="1:23" ht="15.75" hidden="1" customHeight="1" x14ac:dyDescent="0.3">
      <c r="A57" s="232" t="s">
        <v>123</v>
      </c>
      <c r="B57" s="157" t="s">
        <v>115</v>
      </c>
      <c r="C57" s="159" t="s">
        <v>829</v>
      </c>
      <c r="D57" s="159"/>
      <c r="E57" s="159"/>
      <c r="F57" s="159"/>
      <c r="G57" s="158" t="s">
        <v>830</v>
      </c>
      <c r="H57" s="156" t="s">
        <v>751</v>
      </c>
      <c r="I57" s="157" t="s">
        <v>623</v>
      </c>
      <c r="J57" s="155" t="s">
        <v>12</v>
      </c>
      <c r="K57" s="155" t="s">
        <v>12</v>
      </c>
      <c r="L57" s="155" t="s">
        <v>12</v>
      </c>
      <c r="M57" s="155" t="s">
        <v>708</v>
      </c>
      <c r="N57" s="220"/>
      <c r="O57" s="155"/>
      <c r="P57" s="155"/>
      <c r="S57" s="155" t="s">
        <v>12</v>
      </c>
      <c r="T57" s="155"/>
      <c r="U57" s="100"/>
      <c r="V57" s="100"/>
    </row>
    <row r="58" spans="1:23" ht="17.25" hidden="1" customHeight="1" x14ac:dyDescent="0.3">
      <c r="A58" s="232" t="s">
        <v>124</v>
      </c>
      <c r="B58" s="157" t="s">
        <v>116</v>
      </c>
      <c r="C58" s="159" t="s">
        <v>831</v>
      </c>
      <c r="D58" s="159"/>
      <c r="E58" s="159"/>
      <c r="F58" s="159"/>
      <c r="G58" s="158" t="s">
        <v>832</v>
      </c>
      <c r="H58" s="156" t="s">
        <v>751</v>
      </c>
      <c r="I58" s="157" t="s">
        <v>623</v>
      </c>
      <c r="J58" s="155" t="s">
        <v>12</v>
      </c>
      <c r="K58" s="155" t="s">
        <v>12</v>
      </c>
      <c r="L58" s="155" t="s">
        <v>12</v>
      </c>
      <c r="M58" s="155" t="s">
        <v>708</v>
      </c>
      <c r="N58" s="220"/>
      <c r="O58" s="155"/>
      <c r="P58" s="155"/>
      <c r="S58" s="155" t="s">
        <v>12</v>
      </c>
      <c r="T58" s="155"/>
      <c r="U58" s="100"/>
      <c r="V58" s="100"/>
    </row>
    <row r="59" spans="1:23" ht="65" hidden="1" x14ac:dyDescent="0.3">
      <c r="A59" s="232" t="s">
        <v>341</v>
      </c>
      <c r="B59" s="157" t="s">
        <v>402</v>
      </c>
      <c r="C59" s="159" t="s">
        <v>1673</v>
      </c>
      <c r="D59" s="158" t="s">
        <v>1012</v>
      </c>
      <c r="E59" s="158" t="s">
        <v>1013</v>
      </c>
      <c r="F59" s="158"/>
      <c r="G59" s="158" t="s">
        <v>833</v>
      </c>
      <c r="H59" s="156" t="s">
        <v>1594</v>
      </c>
      <c r="I59" s="156" t="s">
        <v>400</v>
      </c>
      <c r="J59" s="155" t="s">
        <v>12</v>
      </c>
      <c r="K59" s="155" t="s">
        <v>12</v>
      </c>
      <c r="L59" s="155" t="s">
        <v>12</v>
      </c>
      <c r="M59" s="155" t="s">
        <v>12</v>
      </c>
      <c r="N59" s="155" t="s">
        <v>12</v>
      </c>
      <c r="O59" s="155" t="s">
        <v>12</v>
      </c>
      <c r="P59" s="155" t="s">
        <v>902</v>
      </c>
      <c r="S59" s="155" t="s">
        <v>12</v>
      </c>
      <c r="T59" s="155"/>
      <c r="U59" s="100"/>
      <c r="V59" s="100"/>
    </row>
    <row r="60" spans="1:23" ht="65" hidden="1" x14ac:dyDescent="0.3">
      <c r="A60" s="156"/>
      <c r="B60" s="157" t="s">
        <v>402</v>
      </c>
      <c r="C60" s="159" t="s">
        <v>866</v>
      </c>
      <c r="D60" s="158" t="s">
        <v>1012</v>
      </c>
      <c r="E60" s="158" t="s">
        <v>1013</v>
      </c>
      <c r="F60" s="158"/>
      <c r="G60" s="158"/>
      <c r="H60" s="156" t="s">
        <v>752</v>
      </c>
      <c r="I60" s="156" t="s">
        <v>400</v>
      </c>
      <c r="J60" s="155" t="s">
        <v>12</v>
      </c>
      <c r="K60" s="155" t="s">
        <v>12</v>
      </c>
      <c r="L60" s="155" t="s">
        <v>12</v>
      </c>
      <c r="M60" s="155" t="s">
        <v>12</v>
      </c>
      <c r="N60" s="155" t="s">
        <v>12</v>
      </c>
      <c r="O60" s="155" t="s">
        <v>902</v>
      </c>
      <c r="P60" s="155"/>
      <c r="S60" s="155" t="s">
        <v>12</v>
      </c>
      <c r="T60" s="155"/>
      <c r="U60" s="100"/>
      <c r="V60" s="100"/>
    </row>
    <row r="61" spans="1:23" ht="65" x14ac:dyDescent="0.3">
      <c r="A61" s="156"/>
      <c r="B61" s="157" t="s">
        <v>402</v>
      </c>
      <c r="C61" s="159" t="s">
        <v>867</v>
      </c>
      <c r="D61" s="158" t="s">
        <v>1012</v>
      </c>
      <c r="E61" s="158" t="s">
        <v>1013</v>
      </c>
      <c r="F61" s="158"/>
      <c r="G61" s="158"/>
      <c r="H61" s="156" t="s">
        <v>752</v>
      </c>
      <c r="I61" s="156" t="s">
        <v>400</v>
      </c>
      <c r="J61" s="155" t="s">
        <v>12</v>
      </c>
      <c r="K61" s="155" t="s">
        <v>12</v>
      </c>
      <c r="L61" s="155" t="s">
        <v>12</v>
      </c>
      <c r="M61" s="155" t="s">
        <v>12</v>
      </c>
      <c r="N61" s="155" t="s">
        <v>12</v>
      </c>
      <c r="O61" s="155" t="s">
        <v>12</v>
      </c>
      <c r="P61" s="155" t="s">
        <v>12</v>
      </c>
      <c r="Q61" s="155" t="s">
        <v>12</v>
      </c>
      <c r="R61" s="155" t="s">
        <v>902</v>
      </c>
      <c r="S61" s="155"/>
      <c r="T61" s="155"/>
      <c r="U61" s="100"/>
      <c r="V61" s="100"/>
    </row>
    <row r="62" spans="1:23" ht="65" x14ac:dyDescent="0.3">
      <c r="A62" s="156"/>
      <c r="B62" s="157" t="s">
        <v>402</v>
      </c>
      <c r="C62" s="159" t="s">
        <v>868</v>
      </c>
      <c r="D62" s="158" t="s">
        <v>1012</v>
      </c>
      <c r="E62" s="158" t="s">
        <v>1013</v>
      </c>
      <c r="F62" s="158"/>
      <c r="G62" s="158"/>
      <c r="H62" s="156" t="s">
        <v>752</v>
      </c>
      <c r="I62" s="156" t="s">
        <v>400</v>
      </c>
      <c r="J62" s="155"/>
      <c r="K62" s="155"/>
      <c r="L62" s="155"/>
      <c r="M62" s="155" t="s">
        <v>443</v>
      </c>
      <c r="N62" s="155" t="s">
        <v>12</v>
      </c>
      <c r="O62" s="155" t="s">
        <v>12</v>
      </c>
      <c r="P62" s="155" t="s">
        <v>12</v>
      </c>
      <c r="Q62" s="155" t="s">
        <v>12</v>
      </c>
      <c r="R62" s="155" t="s">
        <v>902</v>
      </c>
      <c r="S62" s="155"/>
      <c r="T62" s="155"/>
      <c r="U62" s="100"/>
      <c r="V62" s="100"/>
    </row>
    <row r="63" spans="1:23" ht="84" customHeight="1" x14ac:dyDescent="0.3">
      <c r="A63" s="156" t="s">
        <v>834</v>
      </c>
      <c r="B63" s="157" t="s">
        <v>402</v>
      </c>
      <c r="C63" s="159" t="s">
        <v>869</v>
      </c>
      <c r="D63" s="158" t="s">
        <v>1014</v>
      </c>
      <c r="E63" s="158" t="s">
        <v>1014</v>
      </c>
      <c r="F63" s="158" t="s">
        <v>1014</v>
      </c>
      <c r="G63" s="158"/>
      <c r="H63" s="156" t="s">
        <v>752</v>
      </c>
      <c r="I63" s="156" t="s">
        <v>400</v>
      </c>
      <c r="J63" s="155"/>
      <c r="K63" s="155"/>
      <c r="L63" s="155"/>
      <c r="M63" s="155"/>
      <c r="N63" s="155"/>
      <c r="O63" s="155" t="s">
        <v>12</v>
      </c>
      <c r="P63" s="155" t="s">
        <v>12</v>
      </c>
      <c r="Q63" s="155" t="s">
        <v>12</v>
      </c>
      <c r="R63" s="155" t="s">
        <v>12</v>
      </c>
      <c r="S63" s="155" t="s">
        <v>902</v>
      </c>
      <c r="T63" s="155"/>
      <c r="U63" s="100"/>
      <c r="V63" s="100"/>
    </row>
    <row r="64" spans="1:23" ht="101.25" customHeight="1" x14ac:dyDescent="0.3">
      <c r="A64" s="156" t="s">
        <v>88</v>
      </c>
      <c r="B64" s="157" t="s">
        <v>402</v>
      </c>
      <c r="C64" s="159" t="s">
        <v>1449</v>
      </c>
      <c r="D64" s="158" t="s">
        <v>1014</v>
      </c>
      <c r="E64" s="158" t="s">
        <v>1014</v>
      </c>
      <c r="F64" s="158" t="s">
        <v>1014</v>
      </c>
      <c r="G64" s="158"/>
      <c r="H64" s="156" t="s">
        <v>752</v>
      </c>
      <c r="I64" s="156" t="s">
        <v>400</v>
      </c>
      <c r="J64" s="155"/>
      <c r="K64" s="155"/>
      <c r="L64" s="155"/>
      <c r="M64" s="155"/>
      <c r="N64" s="155"/>
      <c r="O64" s="155"/>
      <c r="P64" s="155"/>
      <c r="Q64" s="155" t="s">
        <v>12</v>
      </c>
      <c r="R64" s="155" t="s">
        <v>12</v>
      </c>
      <c r="S64" s="155" t="s">
        <v>902</v>
      </c>
      <c r="T64" s="155"/>
      <c r="U64" s="100"/>
      <c r="V64" s="100"/>
    </row>
    <row r="65" spans="1:23" s="5" customFormat="1" ht="37.5" hidden="1" customHeight="1" x14ac:dyDescent="0.25">
      <c r="A65" s="156" t="s">
        <v>88</v>
      </c>
      <c r="B65" s="156" t="s">
        <v>405</v>
      </c>
      <c r="C65" s="159" t="s">
        <v>657</v>
      </c>
      <c r="D65" s="159"/>
      <c r="E65" s="159"/>
      <c r="F65" s="159"/>
      <c r="G65" s="158"/>
      <c r="H65" s="156" t="s">
        <v>752</v>
      </c>
      <c r="I65" s="157" t="s">
        <v>623</v>
      </c>
      <c r="J65" s="155"/>
      <c r="K65" s="155" t="s">
        <v>12</v>
      </c>
      <c r="L65" s="155" t="s">
        <v>12</v>
      </c>
      <c r="M65" s="155" t="s">
        <v>708</v>
      </c>
      <c r="N65" s="155"/>
      <c r="O65" s="155"/>
      <c r="P65" s="155"/>
      <c r="Q65" s="155"/>
      <c r="R65" s="155"/>
      <c r="S65" s="155" t="s">
        <v>12</v>
      </c>
      <c r="T65" s="155"/>
      <c r="U65" s="1"/>
      <c r="V65" s="1"/>
      <c r="W65" s="980"/>
    </row>
    <row r="66" spans="1:23" s="5" customFormat="1" ht="37.5" hidden="1" customHeight="1" x14ac:dyDescent="0.25">
      <c r="A66" s="156" t="s">
        <v>88</v>
      </c>
      <c r="B66" s="156" t="s">
        <v>405</v>
      </c>
      <c r="C66" s="159" t="s">
        <v>13</v>
      </c>
      <c r="D66" s="159"/>
      <c r="E66" s="159"/>
      <c r="F66" s="159"/>
      <c r="G66" s="158"/>
      <c r="H66" s="156" t="s">
        <v>752</v>
      </c>
      <c r="I66" s="157" t="s">
        <v>623</v>
      </c>
      <c r="J66" s="155"/>
      <c r="K66" s="155" t="s">
        <v>12</v>
      </c>
      <c r="L66" s="155" t="s">
        <v>12</v>
      </c>
      <c r="M66" s="155" t="s">
        <v>708</v>
      </c>
      <c r="N66" s="155"/>
      <c r="O66" s="155"/>
      <c r="P66" s="155"/>
      <c r="Q66" s="155"/>
      <c r="R66" s="155"/>
      <c r="S66" s="155" t="s">
        <v>12</v>
      </c>
      <c r="T66" s="155"/>
      <c r="U66" s="1"/>
      <c r="V66" s="1"/>
      <c r="W66" s="980"/>
    </row>
    <row r="67" spans="1:23" s="5" customFormat="1" ht="39" hidden="1" customHeight="1" x14ac:dyDescent="0.25">
      <c r="A67" s="156" t="s">
        <v>88</v>
      </c>
      <c r="B67" s="156" t="s">
        <v>405</v>
      </c>
      <c r="C67" s="159" t="s">
        <v>14</v>
      </c>
      <c r="D67" s="159"/>
      <c r="E67" s="159"/>
      <c r="F67" s="159"/>
      <c r="G67" s="158"/>
      <c r="H67" s="156" t="s">
        <v>752</v>
      </c>
      <c r="I67" s="157" t="s">
        <v>623</v>
      </c>
      <c r="J67" s="155"/>
      <c r="K67" s="155" t="s">
        <v>12</v>
      </c>
      <c r="L67" s="155" t="s">
        <v>12</v>
      </c>
      <c r="M67" s="155" t="s">
        <v>708</v>
      </c>
      <c r="N67" s="155"/>
      <c r="O67" s="155"/>
      <c r="P67" s="155"/>
      <c r="Q67" s="155"/>
      <c r="R67" s="155"/>
      <c r="S67" s="155" t="s">
        <v>12</v>
      </c>
      <c r="T67" s="155"/>
      <c r="U67" s="1"/>
      <c r="V67" s="1"/>
      <c r="W67" s="980"/>
    </row>
    <row r="68" spans="1:23" s="5" customFormat="1" ht="37.5" hidden="1" customHeight="1" x14ac:dyDescent="0.25">
      <c r="A68" s="156" t="s">
        <v>88</v>
      </c>
      <c r="B68" s="156" t="s">
        <v>405</v>
      </c>
      <c r="C68" s="159" t="s">
        <v>658</v>
      </c>
      <c r="D68" s="159"/>
      <c r="E68" s="159"/>
      <c r="F68" s="159"/>
      <c r="G68" s="158"/>
      <c r="H68" s="156" t="s">
        <v>752</v>
      </c>
      <c r="I68" s="157" t="s">
        <v>623</v>
      </c>
      <c r="J68" s="155"/>
      <c r="K68" s="155" t="s">
        <v>12</v>
      </c>
      <c r="L68" s="155" t="s">
        <v>12</v>
      </c>
      <c r="M68" s="155" t="s">
        <v>708</v>
      </c>
      <c r="N68" s="220"/>
      <c r="O68" s="155"/>
      <c r="P68" s="155"/>
      <c r="Q68" s="155"/>
      <c r="R68" s="155"/>
      <c r="S68" s="155" t="s">
        <v>12</v>
      </c>
      <c r="T68" s="155"/>
      <c r="U68" s="1"/>
      <c r="V68" s="1"/>
      <c r="W68" s="980"/>
    </row>
    <row r="69" spans="1:23" s="5" customFormat="1" ht="36" hidden="1" customHeight="1" x14ac:dyDescent="0.25">
      <c r="A69" s="156" t="s">
        <v>88</v>
      </c>
      <c r="B69" s="156" t="s">
        <v>405</v>
      </c>
      <c r="C69" s="159" t="s">
        <v>659</v>
      </c>
      <c r="D69" s="159"/>
      <c r="E69" s="159"/>
      <c r="F69" s="159"/>
      <c r="G69" s="158"/>
      <c r="H69" s="156" t="s">
        <v>752</v>
      </c>
      <c r="I69" s="157" t="s">
        <v>623</v>
      </c>
      <c r="J69" s="155"/>
      <c r="K69" s="155" t="s">
        <v>12</v>
      </c>
      <c r="L69" s="155" t="s">
        <v>12</v>
      </c>
      <c r="M69" s="155" t="s">
        <v>708</v>
      </c>
      <c r="N69" s="220"/>
      <c r="O69" s="155"/>
      <c r="P69" s="155"/>
      <c r="Q69" s="155"/>
      <c r="R69" s="155"/>
      <c r="S69" s="155" t="s">
        <v>12</v>
      </c>
      <c r="T69" s="155"/>
      <c r="U69" s="1"/>
      <c r="V69" s="1"/>
      <c r="W69" s="980"/>
    </row>
    <row r="70" spans="1:23" s="5" customFormat="1" ht="38.25" hidden="1" customHeight="1" x14ac:dyDescent="0.25">
      <c r="A70" s="156" t="s">
        <v>88</v>
      </c>
      <c r="B70" s="156" t="s">
        <v>405</v>
      </c>
      <c r="C70" s="159" t="s">
        <v>660</v>
      </c>
      <c r="D70" s="159"/>
      <c r="E70" s="159"/>
      <c r="F70" s="159"/>
      <c r="G70" s="158"/>
      <c r="H70" s="156" t="s">
        <v>752</v>
      </c>
      <c r="I70" s="157" t="s">
        <v>623</v>
      </c>
      <c r="J70" s="155"/>
      <c r="K70" s="155" t="s">
        <v>12</v>
      </c>
      <c r="L70" s="155" t="s">
        <v>12</v>
      </c>
      <c r="M70" s="155" t="s">
        <v>708</v>
      </c>
      <c r="N70" s="220"/>
      <c r="O70" s="155"/>
      <c r="P70" s="155"/>
      <c r="Q70" s="155"/>
      <c r="R70" s="155"/>
      <c r="S70" s="155" t="s">
        <v>12</v>
      </c>
      <c r="T70" s="155"/>
      <c r="U70" s="1"/>
      <c r="V70" s="1"/>
      <c r="W70" s="980"/>
    </row>
    <row r="71" spans="1:23" s="5" customFormat="1" ht="37.5" hidden="1" customHeight="1" x14ac:dyDescent="0.25">
      <c r="A71" s="156" t="s">
        <v>88</v>
      </c>
      <c r="B71" s="156" t="s">
        <v>405</v>
      </c>
      <c r="C71" s="159" t="s">
        <v>661</v>
      </c>
      <c r="D71" s="159"/>
      <c r="E71" s="159"/>
      <c r="F71" s="159"/>
      <c r="G71" s="158"/>
      <c r="H71" s="156" t="s">
        <v>752</v>
      </c>
      <c r="I71" s="157" t="s">
        <v>623</v>
      </c>
      <c r="J71" s="155"/>
      <c r="K71" s="155" t="s">
        <v>12</v>
      </c>
      <c r="L71" s="155" t="s">
        <v>12</v>
      </c>
      <c r="M71" s="155" t="s">
        <v>708</v>
      </c>
      <c r="N71" s="220"/>
      <c r="O71" s="155"/>
      <c r="P71" s="155"/>
      <c r="Q71" s="155"/>
      <c r="R71" s="155"/>
      <c r="S71" s="155" t="s">
        <v>12</v>
      </c>
      <c r="T71" s="155"/>
      <c r="U71" s="1"/>
      <c r="V71" s="1"/>
      <c r="W71" s="980"/>
    </row>
    <row r="72" spans="1:23" s="5" customFormat="1" ht="34.5" hidden="1" customHeight="1" x14ac:dyDescent="0.25">
      <c r="A72" s="156" t="s">
        <v>88</v>
      </c>
      <c r="B72" s="156" t="s">
        <v>405</v>
      </c>
      <c r="C72" s="159" t="s">
        <v>662</v>
      </c>
      <c r="D72" s="159"/>
      <c r="E72" s="159"/>
      <c r="F72" s="159"/>
      <c r="G72" s="158"/>
      <c r="H72" s="156" t="s">
        <v>752</v>
      </c>
      <c r="I72" s="156" t="s">
        <v>399</v>
      </c>
      <c r="J72" s="155"/>
      <c r="K72" s="155" t="s">
        <v>12</v>
      </c>
      <c r="L72" s="155" t="s">
        <v>12</v>
      </c>
      <c r="M72" s="155" t="s">
        <v>708</v>
      </c>
      <c r="N72" s="220"/>
      <c r="O72" s="155"/>
      <c r="P72" s="155"/>
      <c r="Q72" s="155"/>
      <c r="R72" s="155"/>
      <c r="S72" s="155" t="s">
        <v>12</v>
      </c>
      <c r="T72" s="155"/>
      <c r="U72" s="1"/>
      <c r="V72" s="1"/>
      <c r="W72" s="980"/>
    </row>
    <row r="73" spans="1:23" s="5" customFormat="1" ht="130" x14ac:dyDescent="0.25">
      <c r="A73" s="232" t="s">
        <v>326</v>
      </c>
      <c r="B73" s="156" t="s">
        <v>403</v>
      </c>
      <c r="C73" s="159" t="s">
        <v>1674</v>
      </c>
      <c r="D73" s="158" t="s">
        <v>1675</v>
      </c>
      <c r="E73" s="158" t="s">
        <v>1675</v>
      </c>
      <c r="F73" s="158" t="s">
        <v>1676</v>
      </c>
      <c r="G73" s="158" t="s">
        <v>758</v>
      </c>
      <c r="H73" s="156" t="s">
        <v>1336</v>
      </c>
      <c r="I73" s="157" t="s">
        <v>404</v>
      </c>
      <c r="J73" s="155"/>
      <c r="K73" s="155" t="s">
        <v>12</v>
      </c>
      <c r="L73" s="155" t="s">
        <v>12</v>
      </c>
      <c r="M73" s="155" t="s">
        <v>12</v>
      </c>
      <c r="N73" s="155" t="s">
        <v>12</v>
      </c>
      <c r="O73" s="155" t="s">
        <v>12</v>
      </c>
      <c r="P73" s="155" t="s">
        <v>12</v>
      </c>
      <c r="Q73" s="155" t="s">
        <v>12</v>
      </c>
      <c r="R73" s="155" t="s">
        <v>12</v>
      </c>
      <c r="S73" s="155" t="s">
        <v>12</v>
      </c>
      <c r="T73" s="155" t="s">
        <v>12</v>
      </c>
      <c r="U73" s="483" t="s">
        <v>902</v>
      </c>
      <c r="V73" s="1"/>
      <c r="W73" s="980"/>
    </row>
    <row r="74" spans="1:23" s="5" customFormat="1" ht="104" x14ac:dyDescent="0.25">
      <c r="A74" s="232" t="s">
        <v>19</v>
      </c>
      <c r="B74" s="156" t="s">
        <v>403</v>
      </c>
      <c r="C74" s="159" t="s">
        <v>1677</v>
      </c>
      <c r="D74" s="158" t="s">
        <v>1678</v>
      </c>
      <c r="E74" s="158" t="s">
        <v>1678</v>
      </c>
      <c r="F74" s="158" t="s">
        <v>1679</v>
      </c>
      <c r="G74" s="158" t="s">
        <v>763</v>
      </c>
      <c r="H74" s="156" t="s">
        <v>1336</v>
      </c>
      <c r="I74" s="156" t="s">
        <v>404</v>
      </c>
      <c r="J74" s="155"/>
      <c r="K74" s="155"/>
      <c r="L74" s="155" t="s">
        <v>12</v>
      </c>
      <c r="M74" s="155" t="s">
        <v>12</v>
      </c>
      <c r="N74" s="155" t="s">
        <v>12</v>
      </c>
      <c r="O74" s="155" t="s">
        <v>12</v>
      </c>
      <c r="P74" s="155" t="s">
        <v>12</v>
      </c>
      <c r="Q74" s="155" t="s">
        <v>12</v>
      </c>
      <c r="R74" s="155" t="s">
        <v>12</v>
      </c>
      <c r="S74" s="155" t="s">
        <v>12</v>
      </c>
      <c r="T74" s="155" t="s">
        <v>12</v>
      </c>
      <c r="U74" s="483" t="s">
        <v>902</v>
      </c>
      <c r="V74" s="1"/>
      <c r="W74" s="980"/>
    </row>
    <row r="75" spans="1:23" s="5" customFormat="1" ht="156" x14ac:dyDescent="0.25">
      <c r="A75" s="232" t="s">
        <v>771</v>
      </c>
      <c r="B75" s="156" t="s">
        <v>403</v>
      </c>
      <c r="C75" s="109" t="s">
        <v>774</v>
      </c>
      <c r="D75" s="109" t="s">
        <v>1680</v>
      </c>
      <c r="E75" s="109" t="s">
        <v>1015</v>
      </c>
      <c r="F75" s="109" t="s">
        <v>1681</v>
      </c>
      <c r="G75" s="158" t="s">
        <v>773</v>
      </c>
      <c r="H75" s="156" t="s">
        <v>751</v>
      </c>
      <c r="I75" s="156" t="s">
        <v>404</v>
      </c>
      <c r="J75" s="155"/>
      <c r="K75" s="155"/>
      <c r="L75" s="155" t="s">
        <v>12</v>
      </c>
      <c r="M75" s="155" t="s">
        <v>12</v>
      </c>
      <c r="N75" s="155" t="s">
        <v>12</v>
      </c>
      <c r="O75" s="155" t="s">
        <v>12</v>
      </c>
      <c r="P75" s="155" t="s">
        <v>12</v>
      </c>
      <c r="Q75" s="155" t="s">
        <v>12</v>
      </c>
      <c r="R75" s="155" t="s">
        <v>12</v>
      </c>
      <c r="S75" s="155" t="s">
        <v>12</v>
      </c>
      <c r="T75" s="155" t="s">
        <v>12</v>
      </c>
      <c r="U75" s="483" t="s">
        <v>902</v>
      </c>
      <c r="V75" s="1"/>
      <c r="W75" s="980"/>
    </row>
    <row r="76" spans="1:23" s="5" customFormat="1" ht="91" x14ac:dyDescent="0.25">
      <c r="A76" s="232" t="s">
        <v>764</v>
      </c>
      <c r="B76" s="156" t="s">
        <v>403</v>
      </c>
      <c r="C76" s="159" t="s">
        <v>767</v>
      </c>
      <c r="D76" s="158" t="s">
        <v>1682</v>
      </c>
      <c r="E76" s="158" t="s">
        <v>1017</v>
      </c>
      <c r="F76" s="158" t="s">
        <v>1683</v>
      </c>
      <c r="G76" s="158" t="s">
        <v>766</v>
      </c>
      <c r="H76" s="156" t="s">
        <v>1336</v>
      </c>
      <c r="I76" s="156" t="s">
        <v>404</v>
      </c>
      <c r="J76" s="155"/>
      <c r="K76" s="155"/>
      <c r="L76" s="155"/>
      <c r="M76" s="155"/>
      <c r="N76" s="155" t="s">
        <v>12</v>
      </c>
      <c r="O76" s="155" t="s">
        <v>12</v>
      </c>
      <c r="P76" s="155" t="s">
        <v>12</v>
      </c>
      <c r="Q76" s="155" t="s">
        <v>12</v>
      </c>
      <c r="R76" s="155" t="s">
        <v>12</v>
      </c>
      <c r="S76" s="155" t="s">
        <v>12</v>
      </c>
      <c r="T76" s="155" t="s">
        <v>12</v>
      </c>
      <c r="U76" s="483" t="s">
        <v>902</v>
      </c>
      <c r="V76" s="1"/>
      <c r="W76" s="980"/>
    </row>
    <row r="77" spans="1:23" s="5" customFormat="1" ht="91" x14ac:dyDescent="0.25">
      <c r="A77" s="232" t="s">
        <v>768</v>
      </c>
      <c r="B77" s="156" t="s">
        <v>403</v>
      </c>
      <c r="C77" s="159" t="s">
        <v>1684</v>
      </c>
      <c r="D77" s="158" t="s">
        <v>1019</v>
      </c>
      <c r="E77" s="158" t="s">
        <v>1020</v>
      </c>
      <c r="F77" s="158" t="s">
        <v>1021</v>
      </c>
      <c r="G77" s="158" t="s">
        <v>770</v>
      </c>
      <c r="H77" s="156" t="s">
        <v>1336</v>
      </c>
      <c r="I77" s="156" t="s">
        <v>404</v>
      </c>
      <c r="J77" s="155"/>
      <c r="K77" s="155"/>
      <c r="L77" s="155"/>
      <c r="M77" s="155"/>
      <c r="N77" s="155" t="s">
        <v>12</v>
      </c>
      <c r="O77" s="155" t="s">
        <v>12</v>
      </c>
      <c r="P77" s="155" t="s">
        <v>12</v>
      </c>
      <c r="Q77" s="155" t="s">
        <v>12</v>
      </c>
      <c r="R77" s="155" t="s">
        <v>12</v>
      </c>
      <c r="S77" s="155" t="s">
        <v>12</v>
      </c>
      <c r="T77" s="155" t="s">
        <v>12</v>
      </c>
      <c r="U77" s="483" t="s">
        <v>902</v>
      </c>
      <c r="V77" s="1"/>
      <c r="W77" s="980"/>
    </row>
    <row r="78" spans="1:23" s="5" customFormat="1" ht="299" x14ac:dyDescent="0.25">
      <c r="A78" s="232" t="s">
        <v>474</v>
      </c>
      <c r="B78" s="156" t="s">
        <v>403</v>
      </c>
      <c r="C78" s="159" t="s">
        <v>663</v>
      </c>
      <c r="D78" s="158" t="s">
        <v>1120</v>
      </c>
      <c r="E78" s="158" t="s">
        <v>1685</v>
      </c>
      <c r="F78" s="158" t="s">
        <v>1022</v>
      </c>
      <c r="G78" s="158" t="s">
        <v>787</v>
      </c>
      <c r="H78" s="156" t="s">
        <v>1336</v>
      </c>
      <c r="I78" s="156" t="s">
        <v>404</v>
      </c>
      <c r="J78" s="155"/>
      <c r="K78" s="155"/>
      <c r="L78" s="155"/>
      <c r="M78" s="155"/>
      <c r="N78" s="155" t="s">
        <v>12</v>
      </c>
      <c r="O78" s="155" t="s">
        <v>12</v>
      </c>
      <c r="P78" s="155" t="s">
        <v>12</v>
      </c>
      <c r="Q78" s="155" t="s">
        <v>12</v>
      </c>
      <c r="R78" s="155" t="s">
        <v>12</v>
      </c>
      <c r="S78" s="155" t="s">
        <v>12</v>
      </c>
      <c r="T78" s="155" t="s">
        <v>12</v>
      </c>
      <c r="U78" s="484" t="s">
        <v>12</v>
      </c>
      <c r="V78" s="484" t="s">
        <v>12</v>
      </c>
      <c r="W78" s="484" t="s">
        <v>12</v>
      </c>
    </row>
    <row r="79" spans="1:23" s="5" customFormat="1" ht="409.5" x14ac:dyDescent="0.25">
      <c r="A79" s="156" t="s">
        <v>1333</v>
      </c>
      <c r="B79" s="156"/>
      <c r="C79" s="159" t="s">
        <v>1334</v>
      </c>
      <c r="D79" s="158" t="s">
        <v>2240</v>
      </c>
      <c r="E79" s="158" t="s">
        <v>2241</v>
      </c>
      <c r="F79" s="158" t="s">
        <v>2242</v>
      </c>
      <c r="G79" s="158" t="s">
        <v>1335</v>
      </c>
      <c r="H79" s="156" t="s">
        <v>1336</v>
      </c>
      <c r="I79" s="156" t="s">
        <v>1337</v>
      </c>
      <c r="J79" s="155"/>
      <c r="K79" s="155"/>
      <c r="L79" s="155"/>
      <c r="M79" s="155"/>
      <c r="N79" s="155"/>
      <c r="O79" s="155"/>
      <c r="P79" s="155" t="s">
        <v>12</v>
      </c>
      <c r="Q79" s="155" t="s">
        <v>12</v>
      </c>
      <c r="R79" s="155" t="s">
        <v>12</v>
      </c>
      <c r="S79" s="155" t="s">
        <v>12</v>
      </c>
      <c r="T79" s="155" t="s">
        <v>12</v>
      </c>
      <c r="U79" s="484" t="s">
        <v>12</v>
      </c>
      <c r="V79" s="484" t="s">
        <v>12</v>
      </c>
      <c r="W79" s="484" t="s">
        <v>12</v>
      </c>
    </row>
    <row r="80" spans="1:23" ht="117" hidden="1" x14ac:dyDescent="0.3">
      <c r="A80" s="232" t="s">
        <v>755</v>
      </c>
      <c r="B80" s="157" t="s">
        <v>860</v>
      </c>
      <c r="C80" s="159" t="s">
        <v>1686</v>
      </c>
      <c r="D80" s="158" t="s">
        <v>1687</v>
      </c>
      <c r="E80" s="158" t="s">
        <v>1023</v>
      </c>
      <c r="F80" s="158" t="s">
        <v>1688</v>
      </c>
      <c r="G80" s="158" t="s">
        <v>796</v>
      </c>
      <c r="H80" s="156" t="s">
        <v>1336</v>
      </c>
      <c r="I80" s="157" t="s">
        <v>397</v>
      </c>
      <c r="J80" s="152"/>
      <c r="K80" s="152"/>
      <c r="L80" s="152"/>
      <c r="M80" s="155" t="s">
        <v>12</v>
      </c>
      <c r="N80" s="155" t="s">
        <v>12</v>
      </c>
      <c r="O80" s="155" t="s">
        <v>964</v>
      </c>
      <c r="P80" s="155" t="s">
        <v>964</v>
      </c>
      <c r="Q80" s="155" t="s">
        <v>902</v>
      </c>
      <c r="S80" s="155"/>
      <c r="T80" s="155"/>
      <c r="U80" s="100"/>
      <c r="V80" s="100"/>
    </row>
    <row r="81" spans="1:22" ht="156" x14ac:dyDescent="0.3">
      <c r="A81" s="343" t="s">
        <v>863</v>
      </c>
      <c r="B81" s="112" t="s">
        <v>861</v>
      </c>
      <c r="C81" s="106" t="s">
        <v>865</v>
      </c>
      <c r="D81" s="109" t="s">
        <v>1024</v>
      </c>
      <c r="E81" s="109" t="s">
        <v>1025</v>
      </c>
      <c r="F81" s="109" t="s">
        <v>1689</v>
      </c>
      <c r="G81" s="158" t="s">
        <v>864</v>
      </c>
      <c r="H81" s="154" t="s">
        <v>1336</v>
      </c>
      <c r="I81" s="154" t="s">
        <v>397</v>
      </c>
      <c r="J81" s="152"/>
      <c r="K81" s="152"/>
      <c r="L81" s="152"/>
      <c r="M81" s="155" t="s">
        <v>12</v>
      </c>
      <c r="N81" s="155" t="s">
        <v>12</v>
      </c>
      <c r="O81" s="155" t="s">
        <v>12</v>
      </c>
      <c r="P81" s="155" t="s">
        <v>12</v>
      </c>
      <c r="Q81" s="155" t="s">
        <v>12</v>
      </c>
      <c r="R81" s="155" t="s">
        <v>12</v>
      </c>
      <c r="S81" s="155" t="s">
        <v>12</v>
      </c>
      <c r="T81" s="155" t="s">
        <v>902</v>
      </c>
      <c r="U81" s="100"/>
      <c r="V81" s="100"/>
    </row>
    <row r="82" spans="1:22" ht="54.75" customHeight="1" x14ac:dyDescent="0.3">
      <c r="A82" s="232" t="s">
        <v>17</v>
      </c>
      <c r="B82" s="156" t="s">
        <v>394</v>
      </c>
      <c r="C82" s="158" t="s">
        <v>1690</v>
      </c>
      <c r="D82" s="158" t="s">
        <v>1691</v>
      </c>
      <c r="E82" s="158" t="s">
        <v>1691</v>
      </c>
      <c r="F82" s="158" t="s">
        <v>1692</v>
      </c>
      <c r="G82" s="158" t="s">
        <v>835</v>
      </c>
      <c r="H82" s="156" t="s">
        <v>1336</v>
      </c>
      <c r="I82" s="154" t="s">
        <v>397</v>
      </c>
      <c r="J82" s="152"/>
      <c r="K82" s="152"/>
      <c r="L82" s="152"/>
      <c r="M82" s="155" t="s">
        <v>12</v>
      </c>
      <c r="N82" s="155" t="s">
        <v>12</v>
      </c>
      <c r="O82" s="155" t="s">
        <v>12</v>
      </c>
      <c r="P82" s="155" t="s">
        <v>12</v>
      </c>
      <c r="Q82" s="155" t="s">
        <v>12</v>
      </c>
      <c r="R82" s="155" t="s">
        <v>12</v>
      </c>
      <c r="S82" s="155" t="s">
        <v>12</v>
      </c>
      <c r="T82" s="155" t="s">
        <v>902</v>
      </c>
      <c r="U82" s="100"/>
      <c r="V82" s="100"/>
    </row>
    <row r="83" spans="1:22" ht="234" customHeight="1" x14ac:dyDescent="0.3">
      <c r="A83" s="232" t="s">
        <v>191</v>
      </c>
      <c r="B83" s="156" t="s">
        <v>286</v>
      </c>
      <c r="C83" s="158" t="s">
        <v>1693</v>
      </c>
      <c r="D83" s="158" t="s">
        <v>1694</v>
      </c>
      <c r="E83" s="158" t="s">
        <v>1695</v>
      </c>
      <c r="F83" s="158" t="s">
        <v>1026</v>
      </c>
      <c r="G83" s="158" t="s">
        <v>836</v>
      </c>
      <c r="H83" s="156" t="s">
        <v>1336</v>
      </c>
      <c r="I83" s="154" t="s">
        <v>397</v>
      </c>
      <c r="J83" s="152"/>
      <c r="K83" s="152"/>
      <c r="L83" s="152"/>
      <c r="M83" s="155" t="s">
        <v>12</v>
      </c>
      <c r="N83" s="155" t="s">
        <v>12</v>
      </c>
      <c r="O83" s="155" t="s">
        <v>12</v>
      </c>
      <c r="P83" s="155" t="s">
        <v>12</v>
      </c>
      <c r="Q83" s="155" t="s">
        <v>12</v>
      </c>
      <c r="R83" s="155" t="s">
        <v>12</v>
      </c>
      <c r="S83" s="155" t="s">
        <v>12</v>
      </c>
      <c r="T83" s="155" t="s">
        <v>12</v>
      </c>
      <c r="U83" s="155" t="s">
        <v>902</v>
      </c>
      <c r="V83" s="100"/>
    </row>
    <row r="84" spans="1:22" ht="47.5" customHeight="1" x14ac:dyDescent="0.3">
      <c r="A84" s="232" t="s">
        <v>23</v>
      </c>
      <c r="B84" s="156" t="s">
        <v>183</v>
      </c>
      <c r="C84" s="159" t="s">
        <v>1696</v>
      </c>
      <c r="D84" s="158" t="s">
        <v>1028</v>
      </c>
      <c r="E84" s="158" t="s">
        <v>1029</v>
      </c>
      <c r="F84" s="158" t="s">
        <v>1030</v>
      </c>
      <c r="G84" s="158" t="s">
        <v>837</v>
      </c>
      <c r="H84" s="156" t="s">
        <v>2093</v>
      </c>
      <c r="I84" s="154" t="s">
        <v>397</v>
      </c>
      <c r="J84" s="152"/>
      <c r="K84" s="152"/>
      <c r="L84" s="152"/>
      <c r="M84" s="152"/>
      <c r="N84" s="155" t="s">
        <v>12</v>
      </c>
      <c r="O84" s="155" t="s">
        <v>12</v>
      </c>
      <c r="P84" s="155" t="s">
        <v>12</v>
      </c>
      <c r="Q84" s="155" t="s">
        <v>902</v>
      </c>
      <c r="S84" s="155"/>
      <c r="T84" s="155"/>
      <c r="U84" s="100"/>
      <c r="V84" s="100"/>
    </row>
    <row r="85" spans="1:22" ht="49.5" customHeight="1" x14ac:dyDescent="0.3">
      <c r="A85" s="232" t="s">
        <v>24</v>
      </c>
      <c r="B85" s="156" t="s">
        <v>184</v>
      </c>
      <c r="C85" s="159" t="s">
        <v>1697</v>
      </c>
      <c r="D85" s="158" t="s">
        <v>1698</v>
      </c>
      <c r="E85" s="158" t="s">
        <v>1699</v>
      </c>
      <c r="F85" s="158" t="s">
        <v>1033</v>
      </c>
      <c r="G85" s="158" t="s">
        <v>838</v>
      </c>
      <c r="H85" s="156" t="s">
        <v>2093</v>
      </c>
      <c r="I85" s="154" t="s">
        <v>397</v>
      </c>
      <c r="J85" s="152"/>
      <c r="K85" s="152"/>
      <c r="L85" s="152"/>
      <c r="M85" s="152"/>
      <c r="N85" s="155" t="s">
        <v>12</v>
      </c>
      <c r="O85" s="155" t="s">
        <v>12</v>
      </c>
      <c r="P85" s="155" t="s">
        <v>902</v>
      </c>
      <c r="S85" s="155"/>
      <c r="T85" s="155"/>
      <c r="U85" s="100"/>
      <c r="V85" s="100"/>
    </row>
    <row r="86" spans="1:22" ht="55.5" customHeight="1" x14ac:dyDescent="0.3">
      <c r="A86" s="232" t="s">
        <v>25</v>
      </c>
      <c r="B86" s="156" t="s">
        <v>185</v>
      </c>
      <c r="C86" s="159" t="s">
        <v>1700</v>
      </c>
      <c r="D86" s="158" t="s">
        <v>1701</v>
      </c>
      <c r="E86" s="158" t="s">
        <v>1702</v>
      </c>
      <c r="F86" s="158" t="s">
        <v>1036</v>
      </c>
      <c r="G86" s="158" t="s">
        <v>839</v>
      </c>
      <c r="H86" s="156" t="s">
        <v>2093</v>
      </c>
      <c r="I86" s="154" t="s">
        <v>397</v>
      </c>
      <c r="J86" s="152"/>
      <c r="K86" s="152"/>
      <c r="L86" s="152"/>
      <c r="M86" s="152"/>
      <c r="N86" s="155" t="s">
        <v>12</v>
      </c>
      <c r="O86" s="155" t="s">
        <v>12</v>
      </c>
      <c r="P86" s="155" t="s">
        <v>902</v>
      </c>
      <c r="S86" s="155"/>
      <c r="T86" s="155"/>
      <c r="U86" s="100"/>
      <c r="V86" s="100"/>
    </row>
    <row r="87" spans="1:22" ht="143" x14ac:dyDescent="0.3">
      <c r="A87" s="232" t="s">
        <v>26</v>
      </c>
      <c r="B87" s="156" t="s">
        <v>186</v>
      </c>
      <c r="C87" s="159" t="s">
        <v>1703</v>
      </c>
      <c r="D87" s="158" t="s">
        <v>1037</v>
      </c>
      <c r="E87" s="158" t="s">
        <v>1038</v>
      </c>
      <c r="F87" s="158" t="s">
        <v>1039</v>
      </c>
      <c r="G87" s="158" t="s">
        <v>840</v>
      </c>
      <c r="H87" s="156" t="s">
        <v>1336</v>
      </c>
      <c r="I87" s="154" t="s">
        <v>397</v>
      </c>
      <c r="J87" s="152"/>
      <c r="K87" s="152"/>
      <c r="L87" s="152"/>
      <c r="M87" s="152"/>
      <c r="N87" s="155" t="s">
        <v>12</v>
      </c>
      <c r="O87" s="155" t="s">
        <v>12</v>
      </c>
      <c r="P87" s="155" t="s">
        <v>12</v>
      </c>
      <c r="Q87" s="155" t="s">
        <v>12</v>
      </c>
      <c r="R87" s="155" t="s">
        <v>902</v>
      </c>
      <c r="S87" s="155"/>
      <c r="T87" s="155"/>
      <c r="U87" s="100"/>
      <c r="V87" s="100"/>
    </row>
    <row r="88" spans="1:22" ht="143" hidden="1" x14ac:dyDescent="0.3">
      <c r="A88" s="232" t="s">
        <v>27</v>
      </c>
      <c r="B88" s="156" t="s">
        <v>187</v>
      </c>
      <c r="C88" s="159" t="s">
        <v>1704</v>
      </c>
      <c r="D88" s="158" t="s">
        <v>1705</v>
      </c>
      <c r="E88" s="158" t="s">
        <v>1032</v>
      </c>
      <c r="F88" s="158" t="s">
        <v>1041</v>
      </c>
      <c r="G88" s="158" t="s">
        <v>841</v>
      </c>
      <c r="H88" s="156" t="s">
        <v>2093</v>
      </c>
      <c r="I88" s="154" t="s">
        <v>397</v>
      </c>
      <c r="J88" s="152"/>
      <c r="K88" s="152"/>
      <c r="L88" s="152"/>
      <c r="M88" s="152"/>
      <c r="N88" s="155" t="s">
        <v>12</v>
      </c>
      <c r="O88" s="155" t="s">
        <v>12</v>
      </c>
      <c r="P88" s="155" t="s">
        <v>902</v>
      </c>
      <c r="S88" s="155"/>
      <c r="T88" s="155"/>
      <c r="U88" s="100"/>
      <c r="V88" s="100"/>
    </row>
    <row r="89" spans="1:22" ht="156" x14ac:dyDescent="0.3">
      <c r="A89" s="232" t="s">
        <v>28</v>
      </c>
      <c r="B89" s="156" t="s">
        <v>188</v>
      </c>
      <c r="C89" s="159" t="s">
        <v>1706</v>
      </c>
      <c r="D89" s="158" t="s">
        <v>1042</v>
      </c>
      <c r="E89" s="158" t="s">
        <v>1043</v>
      </c>
      <c r="F89" s="158" t="s">
        <v>1044</v>
      </c>
      <c r="G89" s="158" t="s">
        <v>842</v>
      </c>
      <c r="H89" s="156" t="s">
        <v>2093</v>
      </c>
      <c r="I89" s="154" t="s">
        <v>397</v>
      </c>
      <c r="J89" s="152"/>
      <c r="K89" s="152"/>
      <c r="L89" s="152"/>
      <c r="M89" s="152"/>
      <c r="N89" s="155" t="s">
        <v>12</v>
      </c>
      <c r="O89" s="155" t="s">
        <v>12</v>
      </c>
      <c r="P89" s="155" t="s">
        <v>12</v>
      </c>
      <c r="Q89" s="155" t="s">
        <v>12</v>
      </c>
      <c r="R89" s="155" t="s">
        <v>902</v>
      </c>
      <c r="S89" s="155"/>
      <c r="T89" s="155"/>
      <c r="U89" s="100"/>
      <c r="V89" s="100"/>
    </row>
    <row r="90" spans="1:22" ht="128.25" customHeight="1" x14ac:dyDescent="0.3">
      <c r="A90" s="156" t="s">
        <v>844</v>
      </c>
      <c r="B90" s="156" t="s">
        <v>395</v>
      </c>
      <c r="C90" s="159" t="s">
        <v>615</v>
      </c>
      <c r="D90" s="158" t="s">
        <v>1045</v>
      </c>
      <c r="E90" s="158" t="s">
        <v>1046</v>
      </c>
      <c r="F90" s="158" t="s">
        <v>1047</v>
      </c>
      <c r="G90" s="158"/>
      <c r="H90" s="156" t="s">
        <v>1933</v>
      </c>
      <c r="I90" s="154" t="s">
        <v>397</v>
      </c>
      <c r="J90" s="152"/>
      <c r="K90" s="152"/>
      <c r="L90" s="152"/>
      <c r="M90" s="152"/>
      <c r="N90" s="155" t="s">
        <v>12</v>
      </c>
      <c r="O90" s="155" t="s">
        <v>12</v>
      </c>
      <c r="P90" s="155" t="s">
        <v>12</v>
      </c>
      <c r="Q90" s="155" t="s">
        <v>12</v>
      </c>
      <c r="R90" s="155" t="s">
        <v>902</v>
      </c>
      <c r="S90" s="155"/>
      <c r="T90" s="155"/>
      <c r="U90" s="100"/>
      <c r="V90" s="100"/>
    </row>
    <row r="91" spans="1:22" ht="130" hidden="1" x14ac:dyDescent="0.3">
      <c r="A91" s="232" t="s">
        <v>30</v>
      </c>
      <c r="B91" s="156" t="s">
        <v>190</v>
      </c>
      <c r="C91" s="159" t="s">
        <v>1707</v>
      </c>
      <c r="D91" s="158" t="s">
        <v>1048</v>
      </c>
      <c r="E91" s="158" t="s">
        <v>1049</v>
      </c>
      <c r="F91" s="158" t="s">
        <v>1050</v>
      </c>
      <c r="G91" s="158" t="s">
        <v>843</v>
      </c>
      <c r="H91" s="156" t="s">
        <v>2098</v>
      </c>
      <c r="I91" s="154" t="s">
        <v>397</v>
      </c>
      <c r="J91" s="152"/>
      <c r="K91" s="152"/>
      <c r="L91" s="152"/>
      <c r="M91" s="152"/>
      <c r="N91" s="155" t="s">
        <v>12</v>
      </c>
      <c r="O91" s="155" t="s">
        <v>12</v>
      </c>
      <c r="P91" s="155" t="s">
        <v>902</v>
      </c>
      <c r="S91" s="155"/>
      <c r="T91" s="155"/>
      <c r="U91" s="100"/>
      <c r="V91" s="100"/>
    </row>
    <row r="92" spans="1:22" ht="260" hidden="1" x14ac:dyDescent="0.3">
      <c r="A92" s="671" t="s">
        <v>362</v>
      </c>
      <c r="B92" s="671" t="s">
        <v>301</v>
      </c>
      <c r="C92" s="672" t="s">
        <v>1708</v>
      </c>
      <c r="D92" s="158" t="s">
        <v>1051</v>
      </c>
      <c r="E92" s="158" t="s">
        <v>1052</v>
      </c>
      <c r="F92" s="158" t="s">
        <v>1709</v>
      </c>
      <c r="G92" s="158" t="s">
        <v>806</v>
      </c>
      <c r="H92" s="156" t="s">
        <v>1336</v>
      </c>
      <c r="I92" s="154" t="s">
        <v>397</v>
      </c>
      <c r="J92" s="152"/>
      <c r="K92" s="152"/>
      <c r="L92" s="152"/>
      <c r="M92" s="152"/>
      <c r="N92" s="155" t="s">
        <v>12</v>
      </c>
      <c r="O92" s="155" t="s">
        <v>12</v>
      </c>
      <c r="P92" s="155" t="s">
        <v>12</v>
      </c>
      <c r="Q92" s="155" t="s">
        <v>902</v>
      </c>
      <c r="S92" s="155"/>
      <c r="T92" s="155"/>
      <c r="U92" s="100"/>
      <c r="V92" s="100"/>
    </row>
    <row r="93" spans="1:22" ht="221" hidden="1" x14ac:dyDescent="0.3">
      <c r="A93" s="671" t="s">
        <v>202</v>
      </c>
      <c r="B93" s="671" t="s">
        <v>302</v>
      </c>
      <c r="C93" s="672" t="s">
        <v>1710</v>
      </c>
      <c r="D93" s="158" t="s">
        <v>1054</v>
      </c>
      <c r="E93" s="158" t="s">
        <v>1055</v>
      </c>
      <c r="F93" s="158" t="s">
        <v>1711</v>
      </c>
      <c r="G93" s="158" t="s">
        <v>846</v>
      </c>
      <c r="H93" s="156" t="s">
        <v>1336</v>
      </c>
      <c r="I93" s="154" t="s">
        <v>397</v>
      </c>
      <c r="J93" s="152"/>
      <c r="K93" s="152"/>
      <c r="L93" s="152"/>
      <c r="M93" s="152"/>
      <c r="N93" s="155" t="s">
        <v>12</v>
      </c>
      <c r="O93" s="155" t="s">
        <v>12</v>
      </c>
      <c r="P93" s="155" t="s">
        <v>12</v>
      </c>
      <c r="Q93" s="155" t="s">
        <v>902</v>
      </c>
      <c r="S93" s="155"/>
      <c r="T93" s="155"/>
      <c r="U93" s="100"/>
      <c r="V93" s="100"/>
    </row>
    <row r="94" spans="1:22" ht="247" hidden="1" x14ac:dyDescent="0.3">
      <c r="A94" s="232" t="s">
        <v>203</v>
      </c>
      <c r="B94" s="156" t="s">
        <v>303</v>
      </c>
      <c r="C94" s="159" t="s">
        <v>1712</v>
      </c>
      <c r="D94" s="158" t="s">
        <v>1057</v>
      </c>
      <c r="E94" s="158" t="s">
        <v>1713</v>
      </c>
      <c r="F94" s="158" t="s">
        <v>1714</v>
      </c>
      <c r="G94" s="158" t="s">
        <v>847</v>
      </c>
      <c r="H94" s="156" t="s">
        <v>1336</v>
      </c>
      <c r="I94" s="154" t="s">
        <v>397</v>
      </c>
      <c r="J94" s="152"/>
      <c r="K94" s="152"/>
      <c r="L94" s="152"/>
      <c r="M94" s="152"/>
      <c r="N94" s="155" t="s">
        <v>12</v>
      </c>
      <c r="O94" s="155" t="s">
        <v>12</v>
      </c>
      <c r="P94" s="155" t="s">
        <v>12</v>
      </c>
      <c r="Q94" s="155" t="s">
        <v>902</v>
      </c>
      <c r="S94" s="155"/>
      <c r="T94" s="155"/>
      <c r="U94" s="100"/>
      <c r="V94" s="100"/>
    </row>
    <row r="95" spans="1:22" ht="182" hidden="1" x14ac:dyDescent="0.3">
      <c r="A95" s="156" t="s">
        <v>848</v>
      </c>
      <c r="B95" s="156" t="s">
        <v>304</v>
      </c>
      <c r="C95" s="159" t="s">
        <v>619</v>
      </c>
      <c r="D95" s="158" t="s">
        <v>1060</v>
      </c>
      <c r="E95" s="158" t="s">
        <v>1061</v>
      </c>
      <c r="F95" s="158" t="s">
        <v>1062</v>
      </c>
      <c r="G95" s="158"/>
      <c r="H95" s="156" t="s">
        <v>752</v>
      </c>
      <c r="I95" s="154" t="s">
        <v>397</v>
      </c>
      <c r="J95" s="152"/>
      <c r="K95" s="152"/>
      <c r="L95" s="152"/>
      <c r="M95" s="152"/>
      <c r="N95" s="155" t="s">
        <v>12</v>
      </c>
      <c r="O95" s="155" t="s">
        <v>12</v>
      </c>
      <c r="P95" s="155" t="s">
        <v>902</v>
      </c>
      <c r="S95" s="155"/>
      <c r="T95" s="155"/>
      <c r="U95" s="100"/>
      <c r="V95" s="100"/>
    </row>
    <row r="96" spans="1:22" ht="156" x14ac:dyDescent="0.3">
      <c r="A96" s="156" t="s">
        <v>849</v>
      </c>
      <c r="B96" s="156" t="s">
        <v>305</v>
      </c>
      <c r="C96" s="159" t="s">
        <v>620</v>
      </c>
      <c r="D96" s="158" t="s">
        <v>1063</v>
      </c>
      <c r="E96" s="158" t="s">
        <v>1064</v>
      </c>
      <c r="F96" s="158" t="s">
        <v>1065</v>
      </c>
      <c r="G96" s="158"/>
      <c r="H96" s="156" t="s">
        <v>752</v>
      </c>
      <c r="I96" s="154" t="s">
        <v>397</v>
      </c>
      <c r="J96" s="152"/>
      <c r="K96" s="152"/>
      <c r="L96" s="152"/>
      <c r="M96" s="152"/>
      <c r="N96" s="155" t="s">
        <v>12</v>
      </c>
      <c r="O96" s="155" t="s">
        <v>12</v>
      </c>
      <c r="P96" s="155" t="s">
        <v>12</v>
      </c>
      <c r="Q96" s="155" t="s">
        <v>12</v>
      </c>
      <c r="R96" s="155" t="s">
        <v>902</v>
      </c>
      <c r="S96" s="155"/>
      <c r="T96" s="155"/>
      <c r="U96" s="100"/>
      <c r="V96" s="100"/>
    </row>
    <row r="97" spans="1:23" ht="156" x14ac:dyDescent="0.3">
      <c r="A97" s="156" t="s">
        <v>850</v>
      </c>
      <c r="B97" s="156" t="s">
        <v>306</v>
      </c>
      <c r="C97" s="159" t="s">
        <v>621</v>
      </c>
      <c r="D97" s="158" t="s">
        <v>1066</v>
      </c>
      <c r="E97" s="158" t="s">
        <v>1067</v>
      </c>
      <c r="F97" s="158" t="s">
        <v>1068</v>
      </c>
      <c r="G97" s="158"/>
      <c r="H97" s="156" t="s">
        <v>752</v>
      </c>
      <c r="I97" s="154" t="s">
        <v>397</v>
      </c>
      <c r="J97" s="152"/>
      <c r="K97" s="152"/>
      <c r="L97" s="152"/>
      <c r="M97" s="152"/>
      <c r="N97" s="155" t="s">
        <v>12</v>
      </c>
      <c r="O97" s="155" t="s">
        <v>12</v>
      </c>
      <c r="P97" s="155" t="s">
        <v>12</v>
      </c>
      <c r="Q97" s="155" t="s">
        <v>12</v>
      </c>
      <c r="R97" s="155" t="s">
        <v>12</v>
      </c>
      <c r="S97" s="155" t="s">
        <v>12</v>
      </c>
      <c r="T97" s="155" t="s">
        <v>902</v>
      </c>
      <c r="U97" s="100"/>
      <c r="V97" s="100"/>
    </row>
    <row r="98" spans="1:23" ht="312" x14ac:dyDescent="0.3">
      <c r="A98" s="156" t="s">
        <v>2221</v>
      </c>
      <c r="B98" s="156" t="s">
        <v>527</v>
      </c>
      <c r="C98" s="159" t="s">
        <v>453</v>
      </c>
      <c r="D98" s="158" t="s">
        <v>1069</v>
      </c>
      <c r="E98" s="158" t="s">
        <v>1070</v>
      </c>
      <c r="F98" s="158" t="s">
        <v>1071</v>
      </c>
      <c r="G98" s="242" t="s">
        <v>2243</v>
      </c>
      <c r="H98" s="156" t="s">
        <v>491</v>
      </c>
      <c r="I98" s="157" t="s">
        <v>623</v>
      </c>
      <c r="J98" s="152"/>
      <c r="K98" s="152"/>
      <c r="L98" s="152"/>
      <c r="M98" s="155" t="s">
        <v>12</v>
      </c>
      <c r="N98" s="155" t="s">
        <v>12</v>
      </c>
      <c r="O98" s="155" t="s">
        <v>12</v>
      </c>
      <c r="P98" s="155" t="s">
        <v>12</v>
      </c>
      <c r="Q98" s="155" t="s">
        <v>12</v>
      </c>
      <c r="R98" s="155" t="s">
        <v>12</v>
      </c>
      <c r="S98" s="155" t="s">
        <v>902</v>
      </c>
      <c r="T98" s="155"/>
      <c r="U98" s="100"/>
      <c r="V98" s="100"/>
    </row>
    <row r="99" spans="1:23" ht="390" x14ac:dyDescent="0.3">
      <c r="A99" s="156" t="s">
        <v>1962</v>
      </c>
      <c r="B99" s="156" t="s">
        <v>527</v>
      </c>
      <c r="C99" s="159" t="s">
        <v>1963</v>
      </c>
      <c r="D99" s="158" t="s">
        <v>1964</v>
      </c>
      <c r="E99" s="158" t="s">
        <v>1965</v>
      </c>
      <c r="F99" s="158" t="s">
        <v>1966</v>
      </c>
      <c r="G99" s="158"/>
      <c r="H99" s="156" t="s">
        <v>1439</v>
      </c>
      <c r="I99" s="157" t="s">
        <v>623</v>
      </c>
      <c r="J99" s="152"/>
      <c r="K99" s="152"/>
      <c r="L99" s="152"/>
      <c r="M99" s="155"/>
      <c r="N99" s="155"/>
      <c r="O99" s="155" t="s">
        <v>12</v>
      </c>
      <c r="P99" s="155" t="s">
        <v>12</v>
      </c>
      <c r="Q99" s="155" t="s">
        <v>12</v>
      </c>
      <c r="R99" s="155" t="s">
        <v>12</v>
      </c>
      <c r="S99" s="155" t="s">
        <v>12</v>
      </c>
      <c r="T99" s="155" t="s">
        <v>12</v>
      </c>
      <c r="U99" s="155" t="s">
        <v>12</v>
      </c>
      <c r="V99" s="670" t="s">
        <v>12</v>
      </c>
      <c r="W99" s="670" t="s">
        <v>12</v>
      </c>
    </row>
    <row r="100" spans="1:23" ht="409.5" x14ac:dyDescent="0.3">
      <c r="A100" s="156" t="s">
        <v>1967</v>
      </c>
      <c r="B100" s="156" t="s">
        <v>527</v>
      </c>
      <c r="C100" s="159" t="s">
        <v>1342</v>
      </c>
      <c r="D100" s="158" t="s">
        <v>1343</v>
      </c>
      <c r="E100" s="158" t="s">
        <v>1344</v>
      </c>
      <c r="F100" s="158" t="s">
        <v>1345</v>
      </c>
      <c r="G100" s="242" t="s">
        <v>1969</v>
      </c>
      <c r="H100" s="156" t="s">
        <v>1439</v>
      </c>
      <c r="I100" s="157" t="s">
        <v>623</v>
      </c>
      <c r="J100" s="152"/>
      <c r="K100" s="152"/>
      <c r="L100" s="152"/>
      <c r="M100" s="155"/>
      <c r="N100" s="155"/>
      <c r="O100" s="155"/>
      <c r="P100" s="155" t="s">
        <v>12</v>
      </c>
      <c r="Q100" s="155" t="s">
        <v>12</v>
      </c>
      <c r="R100" s="155" t="s">
        <v>12</v>
      </c>
      <c r="S100" s="155" t="s">
        <v>12</v>
      </c>
      <c r="T100" s="155" t="s">
        <v>12</v>
      </c>
      <c r="U100" s="155" t="s">
        <v>12</v>
      </c>
      <c r="V100" s="670" t="s">
        <v>12</v>
      </c>
      <c r="W100" s="670" t="s">
        <v>12</v>
      </c>
    </row>
    <row r="101" spans="1:23" ht="409.5" x14ac:dyDescent="0.3">
      <c r="A101" s="156" t="s">
        <v>2147</v>
      </c>
      <c r="B101" s="156" t="s">
        <v>527</v>
      </c>
      <c r="C101" s="159" t="s">
        <v>1338</v>
      </c>
      <c r="D101" s="158" t="s">
        <v>1339</v>
      </c>
      <c r="E101" s="158" t="s">
        <v>1340</v>
      </c>
      <c r="F101" s="158" t="s">
        <v>1341</v>
      </c>
      <c r="G101" s="158" t="s">
        <v>2146</v>
      </c>
      <c r="H101" s="156" t="s">
        <v>1987</v>
      </c>
      <c r="I101" s="157" t="s">
        <v>623</v>
      </c>
      <c r="J101" s="152"/>
      <c r="K101" s="152"/>
      <c r="L101" s="152"/>
      <c r="M101" s="155"/>
      <c r="N101" s="155"/>
      <c r="O101" s="155"/>
      <c r="P101" s="155" t="s">
        <v>12</v>
      </c>
      <c r="Q101" s="155" t="s">
        <v>12</v>
      </c>
      <c r="R101" s="155" t="s">
        <v>12</v>
      </c>
      <c r="S101" s="155" t="s">
        <v>12</v>
      </c>
      <c r="T101" s="155" t="s">
        <v>12</v>
      </c>
      <c r="U101" s="155" t="s">
        <v>12</v>
      </c>
      <c r="V101" s="670" t="s">
        <v>12</v>
      </c>
      <c r="W101" s="670" t="s">
        <v>12</v>
      </c>
    </row>
    <row r="102" spans="1:23" ht="91" x14ac:dyDescent="0.3">
      <c r="A102" s="156" t="s">
        <v>88</v>
      </c>
      <c r="B102" s="156" t="s">
        <v>527</v>
      </c>
      <c r="C102" s="672" t="s">
        <v>1451</v>
      </c>
      <c r="D102" s="158"/>
      <c r="E102" s="158"/>
      <c r="F102" s="158"/>
      <c r="G102" s="158" t="s">
        <v>1452</v>
      </c>
      <c r="H102" s="156" t="s">
        <v>752</v>
      </c>
      <c r="I102" s="157" t="s">
        <v>623</v>
      </c>
      <c r="J102" s="152"/>
      <c r="K102" s="152"/>
      <c r="L102" s="152"/>
      <c r="M102" s="155"/>
      <c r="N102" s="155"/>
      <c r="O102" s="155"/>
      <c r="P102" s="155"/>
      <c r="Q102" s="155" t="s">
        <v>12</v>
      </c>
      <c r="R102" s="155" t="s">
        <v>12</v>
      </c>
      <c r="S102" s="155" t="s">
        <v>12</v>
      </c>
      <c r="T102" s="155" t="s">
        <v>12</v>
      </c>
      <c r="U102" s="155" t="s">
        <v>12</v>
      </c>
      <c r="V102" s="670" t="s">
        <v>12</v>
      </c>
      <c r="W102" s="670" t="s">
        <v>12</v>
      </c>
    </row>
    <row r="103" spans="1:23" ht="39" x14ac:dyDescent="0.3">
      <c r="A103" s="156" t="s">
        <v>88</v>
      </c>
      <c r="B103" s="156" t="s">
        <v>527</v>
      </c>
      <c r="C103" s="159" t="s">
        <v>1455</v>
      </c>
      <c r="D103" s="158"/>
      <c r="E103" s="158"/>
      <c r="F103" s="158"/>
      <c r="G103" s="158" t="s">
        <v>1952</v>
      </c>
      <c r="H103" s="156" t="s">
        <v>752</v>
      </c>
      <c r="I103" s="157" t="s">
        <v>623</v>
      </c>
      <c r="J103" s="152"/>
      <c r="K103" s="152"/>
      <c r="L103" s="152"/>
      <c r="M103" s="155"/>
      <c r="N103" s="155"/>
      <c r="O103" s="155"/>
      <c r="P103" s="155"/>
      <c r="R103" s="155" t="s">
        <v>12</v>
      </c>
      <c r="S103" s="155" t="s">
        <v>902</v>
      </c>
      <c r="T103" s="155"/>
      <c r="U103" s="100"/>
      <c r="V103" s="100"/>
    </row>
    <row r="104" spans="1:23" ht="39" x14ac:dyDescent="0.3">
      <c r="A104" s="156" t="s">
        <v>88</v>
      </c>
      <c r="B104" s="156" t="s">
        <v>527</v>
      </c>
      <c r="C104" s="159" t="s">
        <v>1456</v>
      </c>
      <c r="D104" s="158"/>
      <c r="E104" s="158"/>
      <c r="F104" s="158"/>
      <c r="G104" s="158" t="s">
        <v>1952</v>
      </c>
      <c r="H104" s="156" t="s">
        <v>752</v>
      </c>
      <c r="I104" s="157" t="s">
        <v>623</v>
      </c>
      <c r="J104" s="152"/>
      <c r="K104" s="152"/>
      <c r="L104" s="152"/>
      <c r="M104" s="155"/>
      <c r="N104" s="155"/>
      <c r="O104" s="155"/>
      <c r="P104" s="155"/>
      <c r="R104" s="155" t="s">
        <v>12</v>
      </c>
      <c r="S104" s="155" t="s">
        <v>902</v>
      </c>
      <c r="T104" s="155"/>
      <c r="U104" s="100"/>
      <c r="V104" s="100"/>
    </row>
    <row r="105" spans="1:23" ht="39" x14ac:dyDescent="0.3">
      <c r="A105" s="156" t="s">
        <v>88</v>
      </c>
      <c r="B105" s="156" t="s">
        <v>527</v>
      </c>
      <c r="C105" s="159" t="s">
        <v>1457</v>
      </c>
      <c r="D105" s="158"/>
      <c r="E105" s="158"/>
      <c r="F105" s="158"/>
      <c r="G105" s="158" t="s">
        <v>1952</v>
      </c>
      <c r="H105" s="156" t="s">
        <v>752</v>
      </c>
      <c r="I105" s="157" t="s">
        <v>623</v>
      </c>
      <c r="J105" s="152"/>
      <c r="K105" s="152"/>
      <c r="L105" s="152"/>
      <c r="M105" s="155"/>
      <c r="N105" s="155"/>
      <c r="O105" s="155"/>
      <c r="P105" s="155"/>
      <c r="R105" s="155" t="s">
        <v>12</v>
      </c>
      <c r="S105" s="155" t="s">
        <v>902</v>
      </c>
      <c r="T105" s="155"/>
      <c r="U105" s="100"/>
      <c r="V105" s="100"/>
    </row>
    <row r="106" spans="1:23" ht="39" x14ac:dyDescent="0.3">
      <c r="A106" s="156" t="s">
        <v>88</v>
      </c>
      <c r="B106" s="156" t="s">
        <v>527</v>
      </c>
      <c r="C106" s="159" t="s">
        <v>1949</v>
      </c>
      <c r="D106" s="158"/>
      <c r="E106" s="158"/>
      <c r="F106" s="158"/>
      <c r="G106" s="158" t="s">
        <v>1952</v>
      </c>
      <c r="H106" s="156" t="s">
        <v>752</v>
      </c>
      <c r="I106" s="157" t="s">
        <v>623</v>
      </c>
      <c r="J106" s="152"/>
      <c r="K106" s="152"/>
      <c r="L106" s="152"/>
      <c r="M106" s="155"/>
      <c r="N106" s="155"/>
      <c r="O106" s="155"/>
      <c r="P106" s="155"/>
      <c r="R106" s="155" t="s">
        <v>12</v>
      </c>
      <c r="S106" s="155" t="s">
        <v>902</v>
      </c>
      <c r="T106" s="155"/>
      <c r="U106" s="100"/>
      <c r="V106" s="100"/>
    </row>
    <row r="107" spans="1:23" ht="39" x14ac:dyDescent="0.3">
      <c r="A107" s="156" t="s">
        <v>88</v>
      </c>
      <c r="B107" s="156" t="s">
        <v>527</v>
      </c>
      <c r="C107" s="159" t="s">
        <v>1950</v>
      </c>
      <c r="D107" s="158"/>
      <c r="E107" s="158"/>
      <c r="F107" s="158"/>
      <c r="G107" s="158" t="s">
        <v>1952</v>
      </c>
      <c r="H107" s="156" t="s">
        <v>752</v>
      </c>
      <c r="I107" s="157" t="s">
        <v>623</v>
      </c>
      <c r="J107" s="152"/>
      <c r="K107" s="152"/>
      <c r="L107" s="152"/>
      <c r="M107" s="155"/>
      <c r="N107" s="155"/>
      <c r="O107" s="155"/>
      <c r="P107" s="155"/>
      <c r="R107" s="155" t="s">
        <v>12</v>
      </c>
      <c r="S107" s="155" t="s">
        <v>902</v>
      </c>
      <c r="T107" s="155"/>
      <c r="U107" s="100"/>
      <c r="V107" s="100"/>
    </row>
    <row r="108" spans="1:23" ht="39" x14ac:dyDescent="0.3">
      <c r="A108" s="156" t="s">
        <v>88</v>
      </c>
      <c r="B108" s="156" t="s">
        <v>527</v>
      </c>
      <c r="C108" s="159" t="s">
        <v>1951</v>
      </c>
      <c r="D108" s="158"/>
      <c r="E108" s="158"/>
      <c r="F108" s="158"/>
      <c r="G108" s="158" t="s">
        <v>1952</v>
      </c>
      <c r="H108" s="156" t="s">
        <v>752</v>
      </c>
      <c r="I108" s="157" t="s">
        <v>623</v>
      </c>
      <c r="J108" s="152"/>
      <c r="K108" s="152"/>
      <c r="L108" s="152"/>
      <c r="M108" s="155"/>
      <c r="N108" s="155"/>
      <c r="O108" s="155"/>
      <c r="P108" s="155"/>
      <c r="R108" s="155" t="s">
        <v>12</v>
      </c>
      <c r="S108" s="155" t="s">
        <v>902</v>
      </c>
      <c r="T108" s="155"/>
      <c r="U108" s="100"/>
      <c r="V108" s="100"/>
    </row>
    <row r="109" spans="1:23" s="219" customFormat="1" ht="210.75" customHeight="1" x14ac:dyDescent="0.3">
      <c r="A109" s="156" t="s">
        <v>706</v>
      </c>
      <c r="B109" s="671" t="s">
        <v>707</v>
      </c>
      <c r="C109" s="159" t="s">
        <v>1715</v>
      </c>
      <c r="D109" s="158" t="s">
        <v>1716</v>
      </c>
      <c r="E109" s="158" t="s">
        <v>1717</v>
      </c>
      <c r="F109" s="158" t="s">
        <v>1718</v>
      </c>
      <c r="G109" s="158" t="s">
        <v>851</v>
      </c>
      <c r="H109" s="156" t="s">
        <v>1336</v>
      </c>
      <c r="I109" s="157" t="s">
        <v>576</v>
      </c>
      <c r="J109" s="152"/>
      <c r="K109" s="152"/>
      <c r="L109" s="152"/>
      <c r="M109" s="153"/>
      <c r="N109" s="155" t="s">
        <v>12</v>
      </c>
      <c r="O109" s="155" t="s">
        <v>12</v>
      </c>
      <c r="P109" s="155" t="s">
        <v>12</v>
      </c>
      <c r="Q109" s="155" t="s">
        <v>12</v>
      </c>
      <c r="R109" s="155" t="s">
        <v>12</v>
      </c>
      <c r="S109" s="155" t="s">
        <v>12</v>
      </c>
      <c r="T109" s="155" t="s">
        <v>12</v>
      </c>
      <c r="U109" s="485" t="s">
        <v>12</v>
      </c>
      <c r="V109" s="485" t="s">
        <v>12</v>
      </c>
      <c r="W109" s="484" t="s">
        <v>12</v>
      </c>
    </row>
    <row r="110" spans="1:23" s="31" customFormat="1" ht="104" x14ac:dyDescent="0.3">
      <c r="A110" s="982" t="s">
        <v>2602</v>
      </c>
      <c r="B110" s="983" t="s">
        <v>2607</v>
      </c>
      <c r="C110" s="702" t="s">
        <v>2608</v>
      </c>
      <c r="D110" s="702" t="s">
        <v>2606</v>
      </c>
      <c r="E110" s="702" t="s">
        <v>2604</v>
      </c>
      <c r="F110" s="702" t="s">
        <v>2605</v>
      </c>
      <c r="G110" s="702" t="s">
        <v>2603</v>
      </c>
      <c r="H110" s="986" t="s">
        <v>2301</v>
      </c>
      <c r="I110" s="987" t="s">
        <v>1337</v>
      </c>
      <c r="J110" s="988"/>
      <c r="K110" s="702"/>
      <c r="L110" s="702"/>
      <c r="M110" s="702"/>
      <c r="N110" s="984"/>
      <c r="O110" s="985"/>
      <c r="P110" s="702"/>
      <c r="Q110" s="985"/>
      <c r="R110" s="989"/>
      <c r="S110" s="166"/>
      <c r="T110" s="166"/>
      <c r="U110" s="166"/>
      <c r="V110" s="990" t="s">
        <v>12</v>
      </c>
      <c r="W110" s="991"/>
    </row>
    <row r="111" spans="1:23" x14ac:dyDescent="0.3">
      <c r="A111" s="190"/>
      <c r="B111" s="103"/>
      <c r="R111" s="725"/>
    </row>
    <row r="112" spans="1:23" x14ac:dyDescent="0.3">
      <c r="A112" s="190"/>
      <c r="B112" s="103"/>
    </row>
    <row r="113" spans="1:2" x14ac:dyDescent="0.3">
      <c r="A113" s="190"/>
      <c r="B113" s="103"/>
    </row>
    <row r="114" spans="1:2" x14ac:dyDescent="0.3">
      <c r="A114" s="190"/>
      <c r="B114" s="103"/>
    </row>
    <row r="115" spans="1:2" x14ac:dyDescent="0.3">
      <c r="B115" s="103"/>
    </row>
    <row r="116" spans="1:2" x14ac:dyDescent="0.3">
      <c r="B116" s="103"/>
    </row>
    <row r="117" spans="1:2" x14ac:dyDescent="0.3">
      <c r="B117" s="103"/>
    </row>
    <row r="118" spans="1:2" x14ac:dyDescent="0.3">
      <c r="B118" s="103"/>
    </row>
    <row r="119" spans="1:2" x14ac:dyDescent="0.3">
      <c r="B119" s="103"/>
    </row>
    <row r="120" spans="1:2" x14ac:dyDescent="0.3">
      <c r="B120" s="103"/>
    </row>
    <row r="121" spans="1:2" x14ac:dyDescent="0.3">
      <c r="B121" s="103"/>
    </row>
    <row r="122" spans="1:2" x14ac:dyDescent="0.3">
      <c r="B122" s="103"/>
    </row>
    <row r="123" spans="1:2" x14ac:dyDescent="0.3">
      <c r="B123" s="103"/>
    </row>
    <row r="124" spans="1:2" x14ac:dyDescent="0.3">
      <c r="B124" s="103"/>
    </row>
    <row r="125" spans="1:2" x14ac:dyDescent="0.3">
      <c r="B125" s="103"/>
    </row>
    <row r="126" spans="1:2" x14ac:dyDescent="0.3">
      <c r="B126" s="103"/>
    </row>
    <row r="127" spans="1:2" x14ac:dyDescent="0.3">
      <c r="B127" s="103"/>
    </row>
    <row r="128" spans="1:2" x14ac:dyDescent="0.3">
      <c r="B128" s="103"/>
    </row>
    <row r="129" spans="2:2" x14ac:dyDescent="0.3">
      <c r="B129" s="103"/>
    </row>
    <row r="130" spans="2:2" x14ac:dyDescent="0.3">
      <c r="B130" s="103"/>
    </row>
    <row r="131" spans="2:2" x14ac:dyDescent="0.3">
      <c r="B131" s="103"/>
    </row>
    <row r="132" spans="2:2" x14ac:dyDescent="0.3">
      <c r="B132" s="103"/>
    </row>
    <row r="133" spans="2:2" x14ac:dyDescent="0.3">
      <c r="B133" s="103"/>
    </row>
    <row r="134" spans="2:2" x14ac:dyDescent="0.3">
      <c r="B134" s="103"/>
    </row>
    <row r="135" spans="2:2" x14ac:dyDescent="0.3">
      <c r="B135" s="103"/>
    </row>
    <row r="136" spans="2:2" x14ac:dyDescent="0.3">
      <c r="B136" s="103"/>
    </row>
    <row r="137" spans="2:2" x14ac:dyDescent="0.3">
      <c r="B137" s="103"/>
    </row>
    <row r="138" spans="2:2" x14ac:dyDescent="0.3">
      <c r="B138" s="103"/>
    </row>
    <row r="139" spans="2:2" x14ac:dyDescent="0.3">
      <c r="B139" s="103"/>
    </row>
    <row r="140" spans="2:2" x14ac:dyDescent="0.3">
      <c r="B140" s="103"/>
    </row>
    <row r="141" spans="2:2" x14ac:dyDescent="0.3">
      <c r="B141" s="103"/>
    </row>
    <row r="142" spans="2:2" x14ac:dyDescent="0.3">
      <c r="B142" s="103"/>
    </row>
    <row r="143" spans="2:2" x14ac:dyDescent="0.3">
      <c r="B143" s="103"/>
    </row>
    <row r="144" spans="2:2" x14ac:dyDescent="0.3">
      <c r="B144" s="103"/>
    </row>
    <row r="145" spans="2:2" x14ac:dyDescent="0.3">
      <c r="B145" s="103"/>
    </row>
    <row r="146" spans="2:2" x14ac:dyDescent="0.3">
      <c r="B146" s="103"/>
    </row>
    <row r="147" spans="2:2" x14ac:dyDescent="0.3">
      <c r="B147" s="103"/>
    </row>
    <row r="148" spans="2:2" x14ac:dyDescent="0.3">
      <c r="B148" s="103"/>
    </row>
    <row r="149" spans="2:2" x14ac:dyDescent="0.3">
      <c r="B149" s="103"/>
    </row>
    <row r="150" spans="2:2" x14ac:dyDescent="0.3">
      <c r="B150" s="103"/>
    </row>
    <row r="151" spans="2:2" x14ac:dyDescent="0.3">
      <c r="B151" s="103"/>
    </row>
    <row r="152" spans="2:2" x14ac:dyDescent="0.3">
      <c r="B152" s="103"/>
    </row>
    <row r="153" spans="2:2" x14ac:dyDescent="0.3">
      <c r="B153" s="103"/>
    </row>
    <row r="154" spans="2:2" x14ac:dyDescent="0.3">
      <c r="B154" s="103"/>
    </row>
    <row r="155" spans="2:2" x14ac:dyDescent="0.3">
      <c r="B155" s="103"/>
    </row>
    <row r="156" spans="2:2" x14ac:dyDescent="0.3">
      <c r="B156" s="103"/>
    </row>
    <row r="157" spans="2:2" x14ac:dyDescent="0.3">
      <c r="B157" s="103"/>
    </row>
    <row r="158" spans="2:2" x14ac:dyDescent="0.3">
      <c r="B158" s="103"/>
    </row>
    <row r="159" spans="2:2" x14ac:dyDescent="0.3">
      <c r="B159" s="103"/>
    </row>
    <row r="160" spans="2:2" x14ac:dyDescent="0.3">
      <c r="B160" s="103"/>
    </row>
    <row r="161" spans="2:2" x14ac:dyDescent="0.3">
      <c r="B161" s="103"/>
    </row>
    <row r="162" spans="2:2" x14ac:dyDescent="0.3">
      <c r="B162" s="103"/>
    </row>
    <row r="163" spans="2:2" x14ac:dyDescent="0.3">
      <c r="B163" s="103"/>
    </row>
    <row r="164" spans="2:2" x14ac:dyDescent="0.3">
      <c r="B164" s="103"/>
    </row>
    <row r="165" spans="2:2" x14ac:dyDescent="0.3">
      <c r="B165" s="103"/>
    </row>
    <row r="166" spans="2:2" x14ac:dyDescent="0.3">
      <c r="B166" s="103"/>
    </row>
    <row r="167" spans="2:2" x14ac:dyDescent="0.3">
      <c r="B167" s="103"/>
    </row>
  </sheetData>
  <hyperlinks>
    <hyperlink ref="G7" r:id="rId1" xr:uid="{00000000-0004-0000-0200-000000000000}"/>
    <hyperlink ref="G8" r:id="rId2" xr:uid="{00000000-0004-0000-0200-000001000000}"/>
    <hyperlink ref="G9" r:id="rId3" xr:uid="{00000000-0004-0000-0200-000002000000}"/>
    <hyperlink ref="G11" r:id="rId4" xr:uid="{00000000-0004-0000-0200-000003000000}"/>
    <hyperlink ref="G12" r:id="rId5" xr:uid="{00000000-0004-0000-0200-000004000000}"/>
    <hyperlink ref="G27" r:id="rId6" xr:uid="{00000000-0004-0000-0200-000005000000}"/>
    <hyperlink ref="G39" r:id="rId7" xr:uid="{00000000-0004-0000-0200-000006000000}"/>
    <hyperlink ref="G17" r:id="rId8" xr:uid="{00000000-0004-0000-0200-000007000000}"/>
    <hyperlink ref="G18" r:id="rId9" xr:uid="{00000000-0004-0000-0200-000008000000}"/>
    <hyperlink ref="G2" r:id="rId10" xr:uid="{00000000-0004-0000-0200-000009000000}"/>
    <hyperlink ref="G49" r:id="rId11" xr:uid="{00000000-0004-0000-0200-00000A000000}"/>
    <hyperlink ref="G4" r:id="rId12" xr:uid="{00000000-0004-0000-0200-00000B000000}"/>
    <hyperlink ref="G98" r:id="rId13" xr:uid="{00000000-0004-0000-0200-00000C000000}"/>
    <hyperlink ref="G100" r:id="rId14" xr:uid="{00000000-0004-0000-0200-00000D000000}"/>
  </hyperlinks>
  <printOptions gridLines="1"/>
  <pageMargins left="0.7" right="0.7" top="0.75" bottom="0.75" header="0.3" footer="0.3"/>
  <pageSetup paperSize="5" scale="54" fitToHeight="0" pageOrder="overThenDown" orientation="landscape" r:id="rId15"/>
  <headerFooter>
    <oddHeader xml:space="preserve">&amp;CInpatient Quality Reporting Programs
December 2019
</oddHeader>
    <oddFooter xml:space="preserve">&amp;LLast edited by: Megan Howard on 12/3/19
</oddFooter>
  </headerFooter>
  <rowBreaks count="19" manualBreakCount="19">
    <brk id="7" max="18" man="1"/>
    <brk id="17" max="18" man="1"/>
    <brk id="20" max="18" man="1"/>
    <brk id="26" max="18" man="1"/>
    <brk id="28" max="18" man="1"/>
    <brk id="30" max="18" man="1"/>
    <brk id="32" max="18" man="1"/>
    <brk id="34" max="18" man="1"/>
    <brk id="38" max="18" man="1"/>
    <brk id="40" max="18" man="1"/>
    <brk id="43" max="18" man="1"/>
    <brk id="47" max="18" man="1"/>
    <brk id="58" max="18" man="1"/>
    <brk id="75" max="18" man="1"/>
    <brk id="79" max="18" man="1"/>
    <brk id="86" max="18" man="1"/>
    <brk id="92" max="18" man="1"/>
    <brk id="97" max="18" man="1"/>
    <brk id="101" max="18" man="1"/>
  </rowBreaks>
  <legacyDrawing r:id="rId16"/>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4"/>
  <sheetViews>
    <sheetView workbookViewId="0">
      <selection activeCell="C4" sqref="C4"/>
    </sheetView>
  </sheetViews>
  <sheetFormatPr defaultRowHeight="14" x14ac:dyDescent="0.3"/>
  <cols>
    <col min="3" max="3" width="24.58203125" bestFit="1" customWidth="1"/>
    <col min="4" max="4" width="19.5" bestFit="1" customWidth="1"/>
    <col min="5" max="5" width="28.58203125" style="212" customWidth="1"/>
    <col min="6" max="6" width="9.83203125" style="216" bestFit="1" customWidth="1"/>
  </cols>
  <sheetData>
    <row r="1" spans="1:6" x14ac:dyDescent="0.3">
      <c r="A1" t="s">
        <v>688</v>
      </c>
      <c r="B1" t="s">
        <v>689</v>
      </c>
      <c r="C1" t="s">
        <v>690</v>
      </c>
      <c r="D1" t="s">
        <v>691</v>
      </c>
      <c r="E1" s="212" t="s">
        <v>694</v>
      </c>
      <c r="F1" s="216" t="s">
        <v>696</v>
      </c>
    </row>
    <row r="2" spans="1:6" s="213" customFormat="1" ht="101.5" x14ac:dyDescent="0.3">
      <c r="A2" s="213" t="s">
        <v>183</v>
      </c>
      <c r="B2" s="213" t="s">
        <v>674</v>
      </c>
      <c r="C2" s="214" t="s">
        <v>692</v>
      </c>
      <c r="D2" s="213" t="s">
        <v>693</v>
      </c>
      <c r="E2" s="215" t="s">
        <v>695</v>
      </c>
      <c r="F2" s="217">
        <v>40877</v>
      </c>
    </row>
    <row r="3" spans="1:6" s="213" customFormat="1" ht="43.5" x14ac:dyDescent="0.3">
      <c r="A3" s="213" t="s">
        <v>697</v>
      </c>
      <c r="B3" s="213" t="s">
        <v>511</v>
      </c>
      <c r="C3" s="213" t="s">
        <v>698</v>
      </c>
      <c r="D3" s="213" t="s">
        <v>693</v>
      </c>
      <c r="E3" s="215" t="s">
        <v>699</v>
      </c>
      <c r="F3" s="217">
        <v>40877</v>
      </c>
    </row>
    <row r="4" spans="1:6" s="213" customFormat="1" ht="70" x14ac:dyDescent="0.3">
      <c r="B4" s="213" t="s">
        <v>511</v>
      </c>
      <c r="C4" s="213" t="s">
        <v>702</v>
      </c>
      <c r="D4" s="213" t="s">
        <v>693</v>
      </c>
      <c r="E4" s="215" t="s">
        <v>700</v>
      </c>
      <c r="F4" s="218" t="s">
        <v>701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99FF"/>
    <pageSetUpPr fitToPage="1"/>
  </sheetPr>
  <dimension ref="A1:L40"/>
  <sheetViews>
    <sheetView zoomScale="80" zoomScaleNormal="80" zoomScaleSheetLayoutView="30" workbookViewId="0">
      <pane ySplit="3" topLeftCell="A16" activePane="bottomLeft" state="frozen"/>
      <selection pane="bottomLeft" activeCell="K16" sqref="K16"/>
    </sheetView>
  </sheetViews>
  <sheetFormatPr defaultColWidth="9" defaultRowHeight="14.5" x14ac:dyDescent="0.35"/>
  <cols>
    <col min="1" max="2" width="9" style="685"/>
    <col min="3" max="3" width="36" style="685" customWidth="1"/>
    <col min="4" max="4" width="30.33203125" style="685" hidden="1" customWidth="1"/>
    <col min="5" max="5" width="27" style="685" hidden="1" customWidth="1"/>
    <col min="6" max="6" width="27.25" style="685" hidden="1" customWidth="1"/>
    <col min="7" max="7" width="25.83203125" style="685" hidden="1" customWidth="1"/>
    <col min="8" max="8" width="14.75" style="685" hidden="1" customWidth="1"/>
    <col min="9" max="9" width="12.25" style="56" hidden="1" customWidth="1"/>
    <col min="10" max="10" width="9.75" style="685" customWidth="1"/>
    <col min="11" max="11" width="9.5" style="685" customWidth="1"/>
    <col min="12" max="12" width="11.83203125" style="685" customWidth="1"/>
    <col min="13" max="16384" width="9" style="685"/>
  </cols>
  <sheetData>
    <row r="1" spans="1:12" s="183" customFormat="1" ht="57" customHeight="1" x14ac:dyDescent="0.3">
      <c r="A1" s="182" t="s">
        <v>0</v>
      </c>
      <c r="B1" s="716" t="s">
        <v>1</v>
      </c>
      <c r="C1" s="163" t="s">
        <v>2</v>
      </c>
      <c r="D1" s="163" t="s">
        <v>965</v>
      </c>
      <c r="E1" s="163" t="s">
        <v>966</v>
      </c>
      <c r="F1" s="163" t="s">
        <v>967</v>
      </c>
      <c r="G1" s="163" t="s">
        <v>757</v>
      </c>
      <c r="H1" s="163" t="s">
        <v>353</v>
      </c>
      <c r="I1" s="163" t="s">
        <v>406</v>
      </c>
      <c r="J1" s="163" t="s">
        <v>1943</v>
      </c>
      <c r="K1" s="163" t="s">
        <v>1942</v>
      </c>
      <c r="L1" s="163" t="s">
        <v>2067</v>
      </c>
    </row>
    <row r="2" spans="1:12" ht="180" hidden="1" x14ac:dyDescent="0.35">
      <c r="A2" s="156" t="s">
        <v>83</v>
      </c>
      <c r="B2" s="281" t="s">
        <v>55</v>
      </c>
      <c r="C2" s="158" t="s">
        <v>2523</v>
      </c>
      <c r="D2" s="158" t="s">
        <v>968</v>
      </c>
      <c r="E2" s="158" t="s">
        <v>969</v>
      </c>
      <c r="F2" s="261" t="s">
        <v>970</v>
      </c>
      <c r="G2" s="158" t="s">
        <v>1930</v>
      </c>
      <c r="H2" s="157" t="s">
        <v>750</v>
      </c>
      <c r="I2" s="281" t="s">
        <v>1337</v>
      </c>
      <c r="J2" s="243" t="s">
        <v>2579</v>
      </c>
      <c r="K2" s="243" t="s">
        <v>2579</v>
      </c>
      <c r="L2" s="271"/>
    </row>
    <row r="3" spans="1:12" ht="299" hidden="1" x14ac:dyDescent="0.35">
      <c r="A3" s="156" t="s">
        <v>86</v>
      </c>
      <c r="B3" s="318" t="s">
        <v>60</v>
      </c>
      <c r="C3" s="158" t="s">
        <v>591</v>
      </c>
      <c r="D3" s="158" t="s">
        <v>971</v>
      </c>
      <c r="E3" s="158" t="s">
        <v>972</v>
      </c>
      <c r="F3" s="158" t="s">
        <v>973</v>
      </c>
      <c r="G3" s="158" t="s">
        <v>1929</v>
      </c>
      <c r="H3" s="157" t="s">
        <v>751</v>
      </c>
      <c r="I3" s="281" t="s">
        <v>576</v>
      </c>
      <c r="J3" s="243" t="s">
        <v>2579</v>
      </c>
      <c r="K3" s="243" t="s">
        <v>2579</v>
      </c>
      <c r="L3" s="271"/>
    </row>
    <row r="4" spans="1:12" ht="351" x14ac:dyDescent="0.35">
      <c r="A4" s="156" t="s">
        <v>87</v>
      </c>
      <c r="B4" s="281" t="s">
        <v>61</v>
      </c>
      <c r="C4" s="158" t="s">
        <v>592</v>
      </c>
      <c r="D4" s="158" t="s">
        <v>974</v>
      </c>
      <c r="E4" s="158" t="s">
        <v>975</v>
      </c>
      <c r="F4" s="158" t="s">
        <v>976</v>
      </c>
      <c r="G4" s="158" t="s">
        <v>1931</v>
      </c>
      <c r="H4" s="157" t="s">
        <v>751</v>
      </c>
      <c r="I4" s="281" t="s">
        <v>1337</v>
      </c>
      <c r="J4" s="717" t="s">
        <v>2580</v>
      </c>
      <c r="K4" s="717" t="s">
        <v>2580</v>
      </c>
      <c r="L4" s="717" t="s">
        <v>2575</v>
      </c>
    </row>
    <row r="5" spans="1:12" ht="299" hidden="1" x14ac:dyDescent="0.35">
      <c r="A5" s="156" t="s">
        <v>744</v>
      </c>
      <c r="B5" s="278" t="s">
        <v>444</v>
      </c>
      <c r="C5" s="159" t="s">
        <v>1378</v>
      </c>
      <c r="D5" s="158" t="s">
        <v>977</v>
      </c>
      <c r="E5" s="158" t="s">
        <v>978</v>
      </c>
      <c r="F5" s="158" t="s">
        <v>979</v>
      </c>
      <c r="G5" s="158" t="s">
        <v>1928</v>
      </c>
      <c r="H5" s="156" t="s">
        <v>751</v>
      </c>
      <c r="I5" s="281" t="s">
        <v>1337</v>
      </c>
      <c r="J5" s="243" t="s">
        <v>2581</v>
      </c>
      <c r="K5" s="243" t="s">
        <v>2581</v>
      </c>
      <c r="L5" s="271"/>
    </row>
    <row r="6" spans="1:12" ht="234" x14ac:dyDescent="0.35">
      <c r="A6" s="156" t="s">
        <v>24</v>
      </c>
      <c r="B6" s="278" t="s">
        <v>184</v>
      </c>
      <c r="C6" s="159" t="s">
        <v>610</v>
      </c>
      <c r="D6" s="158" t="s">
        <v>1031</v>
      </c>
      <c r="E6" s="158" t="s">
        <v>1032</v>
      </c>
      <c r="F6" s="158" t="s">
        <v>1033</v>
      </c>
      <c r="G6" s="158" t="s">
        <v>1927</v>
      </c>
      <c r="H6" s="156" t="s">
        <v>751</v>
      </c>
      <c r="I6" s="281" t="s">
        <v>1337</v>
      </c>
      <c r="J6" s="243" t="s">
        <v>12</v>
      </c>
      <c r="K6" s="243" t="s">
        <v>12</v>
      </c>
      <c r="L6" s="271" t="s">
        <v>12</v>
      </c>
    </row>
    <row r="7" spans="1:12" ht="234" x14ac:dyDescent="0.35">
      <c r="A7" s="156" t="s">
        <v>25</v>
      </c>
      <c r="B7" s="278" t="s">
        <v>185</v>
      </c>
      <c r="C7" s="159" t="s">
        <v>611</v>
      </c>
      <c r="D7" s="158" t="s">
        <v>1034</v>
      </c>
      <c r="E7" s="158" t="s">
        <v>1035</v>
      </c>
      <c r="F7" s="158" t="s">
        <v>1036</v>
      </c>
      <c r="G7" s="158" t="s">
        <v>839</v>
      </c>
      <c r="H7" s="156" t="s">
        <v>751</v>
      </c>
      <c r="I7" s="281" t="s">
        <v>1337</v>
      </c>
      <c r="J7" s="243" t="s">
        <v>12</v>
      </c>
      <c r="K7" s="243" t="s">
        <v>12</v>
      </c>
      <c r="L7" s="271" t="s">
        <v>12</v>
      </c>
    </row>
    <row r="8" spans="1:12" ht="143" hidden="1" x14ac:dyDescent="0.35">
      <c r="A8" s="156" t="s">
        <v>26</v>
      </c>
      <c r="B8" s="278" t="s">
        <v>186</v>
      </c>
      <c r="C8" s="159" t="s">
        <v>612</v>
      </c>
      <c r="D8" s="158" t="s">
        <v>1037</v>
      </c>
      <c r="E8" s="158" t="s">
        <v>1038</v>
      </c>
      <c r="F8" s="158" t="s">
        <v>1039</v>
      </c>
      <c r="G8" s="158" t="s">
        <v>840</v>
      </c>
      <c r="H8" s="156" t="s">
        <v>751</v>
      </c>
      <c r="I8" s="281" t="s">
        <v>1337</v>
      </c>
      <c r="J8" s="243" t="s">
        <v>2579</v>
      </c>
      <c r="K8" s="243" t="s">
        <v>2579</v>
      </c>
      <c r="L8" s="271"/>
    </row>
    <row r="9" spans="1:12" ht="208" x14ac:dyDescent="0.35">
      <c r="A9" s="156" t="s">
        <v>27</v>
      </c>
      <c r="B9" s="278" t="s">
        <v>187</v>
      </c>
      <c r="C9" s="159" t="s">
        <v>613</v>
      </c>
      <c r="D9" s="158" t="s">
        <v>1040</v>
      </c>
      <c r="E9" s="158" t="s">
        <v>1032</v>
      </c>
      <c r="F9" s="158" t="s">
        <v>1041</v>
      </c>
      <c r="G9" s="158" t="s">
        <v>841</v>
      </c>
      <c r="H9" s="156" t="s">
        <v>751</v>
      </c>
      <c r="I9" s="281" t="s">
        <v>1337</v>
      </c>
      <c r="J9" s="243" t="s">
        <v>12</v>
      </c>
      <c r="K9" s="243" t="s">
        <v>12</v>
      </c>
      <c r="L9" s="271" t="s">
        <v>12</v>
      </c>
    </row>
    <row r="10" spans="1:12" ht="234" x14ac:dyDescent="0.35">
      <c r="A10" s="156" t="s">
        <v>28</v>
      </c>
      <c r="B10" s="278" t="s">
        <v>188</v>
      </c>
      <c r="C10" s="159" t="s">
        <v>614</v>
      </c>
      <c r="D10" s="158" t="s">
        <v>1042</v>
      </c>
      <c r="E10" s="158" t="s">
        <v>1043</v>
      </c>
      <c r="F10" s="158" t="s">
        <v>1044</v>
      </c>
      <c r="G10" s="158" t="s">
        <v>842</v>
      </c>
      <c r="H10" s="156" t="s">
        <v>751</v>
      </c>
      <c r="I10" s="281" t="s">
        <v>1337</v>
      </c>
      <c r="J10" s="243" t="s">
        <v>12</v>
      </c>
      <c r="K10" s="243" t="s">
        <v>12</v>
      </c>
      <c r="L10" s="271" t="s">
        <v>12</v>
      </c>
    </row>
    <row r="11" spans="1:12" ht="273" hidden="1" x14ac:dyDescent="0.35">
      <c r="A11" s="156" t="s">
        <v>203</v>
      </c>
      <c r="B11" s="278" t="s">
        <v>303</v>
      </c>
      <c r="C11" s="159" t="s">
        <v>618</v>
      </c>
      <c r="D11" s="158" t="s">
        <v>1057</v>
      </c>
      <c r="E11" s="158" t="s">
        <v>1058</v>
      </c>
      <c r="F11" s="158" t="s">
        <v>1059</v>
      </c>
      <c r="G11" s="158" t="s">
        <v>847</v>
      </c>
      <c r="H11" s="156" t="s">
        <v>531</v>
      </c>
      <c r="I11" s="281" t="s">
        <v>1337</v>
      </c>
      <c r="J11" s="243" t="s">
        <v>2579</v>
      </c>
      <c r="K11" s="243" t="s">
        <v>2579</v>
      </c>
      <c r="L11" s="271"/>
    </row>
    <row r="12" spans="1:12" ht="247" hidden="1" x14ac:dyDescent="0.35">
      <c r="A12" s="156" t="s">
        <v>848</v>
      </c>
      <c r="B12" s="278" t="s">
        <v>304</v>
      </c>
      <c r="C12" s="159" t="s">
        <v>619</v>
      </c>
      <c r="D12" s="158" t="s">
        <v>1060</v>
      </c>
      <c r="E12" s="158" t="s">
        <v>1061</v>
      </c>
      <c r="F12" s="158" t="s">
        <v>1062</v>
      </c>
      <c r="G12" s="158"/>
      <c r="H12" s="156" t="s">
        <v>752</v>
      </c>
      <c r="I12" s="281" t="s">
        <v>1337</v>
      </c>
      <c r="J12" s="243" t="s">
        <v>2579</v>
      </c>
      <c r="K12" s="243" t="s">
        <v>2579</v>
      </c>
      <c r="L12" s="271"/>
    </row>
    <row r="13" spans="1:12" ht="182" x14ac:dyDescent="0.35">
      <c r="A13" s="275" t="s">
        <v>706</v>
      </c>
      <c r="B13" s="278" t="s">
        <v>2573</v>
      </c>
      <c r="C13" s="159" t="s">
        <v>713</v>
      </c>
      <c r="D13" s="158" t="s">
        <v>1072</v>
      </c>
      <c r="E13" s="158" t="s">
        <v>1073</v>
      </c>
      <c r="F13" s="158" t="s">
        <v>1074</v>
      </c>
      <c r="G13" s="158" t="s">
        <v>851</v>
      </c>
      <c r="H13" s="156" t="s">
        <v>751</v>
      </c>
      <c r="I13" s="281" t="s">
        <v>1337</v>
      </c>
      <c r="J13" s="243" t="s">
        <v>2582</v>
      </c>
      <c r="K13" s="243" t="s">
        <v>12</v>
      </c>
      <c r="L13" s="271" t="s">
        <v>12</v>
      </c>
    </row>
    <row r="14" spans="1:12" ht="260" x14ac:dyDescent="0.35">
      <c r="A14" s="156" t="s">
        <v>745</v>
      </c>
      <c r="B14" s="282" t="s">
        <v>2574</v>
      </c>
      <c r="C14" s="159" t="s">
        <v>1377</v>
      </c>
      <c r="D14" s="158" t="s">
        <v>1346</v>
      </c>
      <c r="E14" s="158" t="s">
        <v>1347</v>
      </c>
      <c r="F14" s="158" t="s">
        <v>1348</v>
      </c>
      <c r="G14" s="158" t="s">
        <v>1349</v>
      </c>
      <c r="H14" s="157" t="s">
        <v>1336</v>
      </c>
      <c r="I14" s="281" t="s">
        <v>1337</v>
      </c>
      <c r="J14" s="243" t="s">
        <v>12</v>
      </c>
      <c r="K14" s="243" t="s">
        <v>12</v>
      </c>
      <c r="L14" s="271" t="s">
        <v>12</v>
      </c>
    </row>
    <row r="15" spans="1:12" ht="91" x14ac:dyDescent="0.35">
      <c r="A15" s="156" t="s">
        <v>746</v>
      </c>
      <c r="B15" s="282" t="s">
        <v>707</v>
      </c>
      <c r="C15" s="159" t="s">
        <v>2524</v>
      </c>
      <c r="D15" s="158" t="s">
        <v>1358</v>
      </c>
      <c r="E15" s="158" t="s">
        <v>1359</v>
      </c>
      <c r="F15" s="158" t="s">
        <v>1360</v>
      </c>
      <c r="G15" s="158" t="s">
        <v>1362</v>
      </c>
      <c r="H15" s="157" t="s">
        <v>808</v>
      </c>
      <c r="I15" s="281" t="s">
        <v>1337</v>
      </c>
      <c r="J15" s="243" t="s">
        <v>2582</v>
      </c>
      <c r="K15" s="243" t="s">
        <v>2582</v>
      </c>
      <c r="L15" s="243" t="s">
        <v>2575</v>
      </c>
    </row>
    <row r="16" spans="1:12" ht="43.5" x14ac:dyDescent="0.35">
      <c r="A16" s="156"/>
      <c r="B16" s="282" t="s">
        <v>2576</v>
      </c>
      <c r="C16" s="159" t="s">
        <v>2577</v>
      </c>
      <c r="D16" s="158"/>
      <c r="E16" s="158"/>
      <c r="F16" s="158"/>
      <c r="G16" s="158"/>
      <c r="H16" s="157"/>
      <c r="I16" s="281"/>
      <c r="J16" s="243"/>
      <c r="K16" s="243"/>
      <c r="L16" s="243" t="s">
        <v>2578</v>
      </c>
    </row>
    <row r="17" spans="1:12" ht="409.5" hidden="1" x14ac:dyDescent="0.35">
      <c r="A17" s="112" t="s">
        <v>656</v>
      </c>
      <c r="B17" s="112" t="s">
        <v>69</v>
      </c>
      <c r="C17" s="109" t="s">
        <v>748</v>
      </c>
      <c r="D17" s="109" t="s">
        <v>986</v>
      </c>
      <c r="E17" s="109" t="s">
        <v>987</v>
      </c>
      <c r="F17" s="109" t="s">
        <v>988</v>
      </c>
      <c r="G17" s="109" t="s">
        <v>797</v>
      </c>
      <c r="H17" s="112" t="s">
        <v>751</v>
      </c>
      <c r="I17" s="364" t="s">
        <v>1337</v>
      </c>
      <c r="J17" s="243" t="s">
        <v>2579</v>
      </c>
      <c r="K17" s="243" t="s">
        <v>2579</v>
      </c>
      <c r="L17" s="271"/>
    </row>
    <row r="18" spans="1:12" ht="409.5" hidden="1" x14ac:dyDescent="0.35">
      <c r="A18" s="156" t="s">
        <v>99</v>
      </c>
      <c r="B18" s="281" t="s">
        <v>445</v>
      </c>
      <c r="C18" s="159" t="s">
        <v>598</v>
      </c>
      <c r="D18" s="158" t="s">
        <v>992</v>
      </c>
      <c r="E18" s="158" t="s">
        <v>993</v>
      </c>
      <c r="F18" s="158" t="s">
        <v>994</v>
      </c>
      <c r="G18" s="158" t="s">
        <v>799</v>
      </c>
      <c r="H18" s="156" t="s">
        <v>751</v>
      </c>
      <c r="I18" s="281" t="s">
        <v>1337</v>
      </c>
      <c r="J18" s="243" t="s">
        <v>2579</v>
      </c>
      <c r="K18" s="243" t="s">
        <v>2579</v>
      </c>
      <c r="L18" s="271"/>
    </row>
    <row r="19" spans="1:12" ht="409.5" hidden="1" x14ac:dyDescent="0.35">
      <c r="A19" s="156" t="s">
        <v>96</v>
      </c>
      <c r="B19" s="281" t="s">
        <v>446</v>
      </c>
      <c r="C19" s="159" t="s">
        <v>597</v>
      </c>
      <c r="D19" s="158" t="s">
        <v>989</v>
      </c>
      <c r="E19" s="158" t="s">
        <v>990</v>
      </c>
      <c r="F19" s="158" t="s">
        <v>991</v>
      </c>
      <c r="G19" s="158" t="s">
        <v>798</v>
      </c>
      <c r="H19" s="156" t="s">
        <v>751</v>
      </c>
      <c r="I19" s="281" t="s">
        <v>1337</v>
      </c>
      <c r="J19" s="243" t="s">
        <v>2579</v>
      </c>
      <c r="K19" s="243" t="s">
        <v>2579</v>
      </c>
      <c r="L19" s="271"/>
    </row>
    <row r="20" spans="1:12" ht="325" hidden="1" x14ac:dyDescent="0.35">
      <c r="A20" s="156" t="s">
        <v>102</v>
      </c>
      <c r="B20" s="281" t="s">
        <v>449</v>
      </c>
      <c r="C20" s="159" t="s">
        <v>601</v>
      </c>
      <c r="D20" s="158" t="s">
        <v>996</v>
      </c>
      <c r="E20" s="158" t="s">
        <v>997</v>
      </c>
      <c r="F20" s="158" t="s">
        <v>998</v>
      </c>
      <c r="G20" s="158" t="s">
        <v>803</v>
      </c>
      <c r="H20" s="156" t="s">
        <v>751</v>
      </c>
      <c r="I20" s="281" t="s">
        <v>1337</v>
      </c>
      <c r="J20" s="243" t="s">
        <v>2579</v>
      </c>
      <c r="K20" s="243" t="s">
        <v>2579</v>
      </c>
      <c r="L20" s="271"/>
    </row>
    <row r="21" spans="1:12" ht="364" x14ac:dyDescent="0.35">
      <c r="A21" s="156" t="s">
        <v>362</v>
      </c>
      <c r="B21" s="278" t="s">
        <v>301</v>
      </c>
      <c r="C21" s="159" t="s">
        <v>845</v>
      </c>
      <c r="D21" s="158" t="s">
        <v>1051</v>
      </c>
      <c r="E21" s="158" t="s">
        <v>1052</v>
      </c>
      <c r="F21" s="158" t="s">
        <v>1053</v>
      </c>
      <c r="G21" s="158" t="s">
        <v>806</v>
      </c>
      <c r="H21" s="156" t="s">
        <v>751</v>
      </c>
      <c r="I21" s="281" t="s">
        <v>1337</v>
      </c>
      <c r="J21" s="243" t="s">
        <v>12</v>
      </c>
      <c r="K21" s="243" t="s">
        <v>12</v>
      </c>
      <c r="L21" s="271" t="s">
        <v>12</v>
      </c>
    </row>
    <row r="22" spans="1:12" ht="325" x14ac:dyDescent="0.35">
      <c r="A22" s="156" t="s">
        <v>202</v>
      </c>
      <c r="B22" s="278" t="s">
        <v>302</v>
      </c>
      <c r="C22" s="159" t="s">
        <v>617</v>
      </c>
      <c r="D22" s="158" t="s">
        <v>1054</v>
      </c>
      <c r="E22" s="158" t="s">
        <v>1055</v>
      </c>
      <c r="F22" s="158" t="s">
        <v>1056</v>
      </c>
      <c r="G22" s="158" t="s">
        <v>846</v>
      </c>
      <c r="H22" s="156" t="s">
        <v>751</v>
      </c>
      <c r="I22" s="281" t="s">
        <v>1337</v>
      </c>
      <c r="J22" s="243" t="s">
        <v>12</v>
      </c>
      <c r="K22" s="243" t="s">
        <v>12</v>
      </c>
      <c r="L22" s="271" t="s">
        <v>12</v>
      </c>
    </row>
    <row r="23" spans="1:12" ht="208" x14ac:dyDescent="0.35">
      <c r="A23" s="156" t="s">
        <v>850</v>
      </c>
      <c r="B23" s="278" t="s">
        <v>306</v>
      </c>
      <c r="C23" s="159" t="s">
        <v>621</v>
      </c>
      <c r="D23" s="158" t="s">
        <v>1066</v>
      </c>
      <c r="E23" s="158" t="s">
        <v>1067</v>
      </c>
      <c r="F23" s="158" t="s">
        <v>1068</v>
      </c>
      <c r="G23" s="158"/>
      <c r="H23" s="156" t="s">
        <v>752</v>
      </c>
      <c r="I23" s="281" t="s">
        <v>1337</v>
      </c>
      <c r="J23" s="243" t="s">
        <v>2579</v>
      </c>
      <c r="K23" s="243" t="s">
        <v>2579</v>
      </c>
      <c r="L23" s="271"/>
    </row>
    <row r="24" spans="1:12" ht="156" hidden="1" x14ac:dyDescent="0.35">
      <c r="A24" s="156" t="s">
        <v>1354</v>
      </c>
      <c r="B24" s="282" t="s">
        <v>707</v>
      </c>
      <c r="C24" s="159" t="s">
        <v>1376</v>
      </c>
      <c r="D24" s="158" t="s">
        <v>1355</v>
      </c>
      <c r="E24" s="158" t="s">
        <v>1356</v>
      </c>
      <c r="F24" s="158" t="s">
        <v>1357</v>
      </c>
      <c r="G24" s="158" t="s">
        <v>1361</v>
      </c>
      <c r="H24" s="157" t="s">
        <v>779</v>
      </c>
      <c r="I24" s="281" t="s">
        <v>1337</v>
      </c>
      <c r="J24" s="243" t="s">
        <v>2579</v>
      </c>
      <c r="K24" s="243" t="s">
        <v>2579</v>
      </c>
      <c r="L24" s="271"/>
    </row>
    <row r="25" spans="1:12" ht="130" x14ac:dyDescent="0.35">
      <c r="A25" s="156" t="s">
        <v>844</v>
      </c>
      <c r="B25" s="278" t="s">
        <v>395</v>
      </c>
      <c r="C25" s="159" t="s">
        <v>615</v>
      </c>
      <c r="D25" s="158" t="s">
        <v>1045</v>
      </c>
      <c r="E25" s="158" t="s">
        <v>1046</v>
      </c>
      <c r="F25" s="158" t="s">
        <v>1047</v>
      </c>
      <c r="G25" s="158"/>
      <c r="H25" s="156" t="s">
        <v>752</v>
      </c>
      <c r="I25" s="281" t="s">
        <v>1337</v>
      </c>
      <c r="J25" s="243" t="s">
        <v>2582</v>
      </c>
      <c r="K25" s="243" t="s">
        <v>2582</v>
      </c>
      <c r="L25" s="271"/>
    </row>
    <row r="26" spans="1:12" ht="182" hidden="1" x14ac:dyDescent="0.35">
      <c r="A26" s="156" t="s">
        <v>849</v>
      </c>
      <c r="B26" s="278" t="s">
        <v>305</v>
      </c>
      <c r="C26" s="159" t="s">
        <v>620</v>
      </c>
      <c r="D26" s="158" t="s">
        <v>1063</v>
      </c>
      <c r="E26" s="158" t="s">
        <v>1064</v>
      </c>
      <c r="F26" s="158" t="s">
        <v>1065</v>
      </c>
      <c r="G26" s="158"/>
      <c r="H26" s="156" t="s">
        <v>752</v>
      </c>
      <c r="I26" s="281" t="s">
        <v>1337</v>
      </c>
      <c r="J26" s="243" t="s">
        <v>2579</v>
      </c>
      <c r="K26" s="243" t="s">
        <v>2579</v>
      </c>
      <c r="L26" s="271"/>
    </row>
    <row r="27" spans="1:12" ht="82.5" customHeight="1" x14ac:dyDescent="0.35">
      <c r="A27" s="156" t="s">
        <v>17</v>
      </c>
      <c r="B27" s="278" t="s">
        <v>394</v>
      </c>
      <c r="C27" s="158" t="s">
        <v>608</v>
      </c>
      <c r="D27" s="158"/>
      <c r="E27" s="158" t="s">
        <v>1393</v>
      </c>
      <c r="F27" s="158" t="s">
        <v>1026</v>
      </c>
      <c r="G27" s="158" t="s">
        <v>835</v>
      </c>
      <c r="H27" s="156" t="s">
        <v>1336</v>
      </c>
      <c r="I27" s="281" t="s">
        <v>1337</v>
      </c>
      <c r="J27" s="243" t="s">
        <v>2582</v>
      </c>
      <c r="K27" s="243" t="s">
        <v>2582</v>
      </c>
      <c r="L27" s="243" t="s">
        <v>2575</v>
      </c>
    </row>
    <row r="28" spans="1:12" ht="78" x14ac:dyDescent="0.35">
      <c r="A28" s="156" t="s">
        <v>191</v>
      </c>
      <c r="B28" s="278" t="s">
        <v>286</v>
      </c>
      <c r="C28" s="158" t="s">
        <v>609</v>
      </c>
      <c r="D28" s="158"/>
      <c r="E28" s="158" t="s">
        <v>1027</v>
      </c>
      <c r="F28" s="158" t="s">
        <v>1026</v>
      </c>
      <c r="G28" s="158" t="s">
        <v>836</v>
      </c>
      <c r="H28" s="156" t="s">
        <v>1336</v>
      </c>
      <c r="I28" s="281" t="s">
        <v>1337</v>
      </c>
      <c r="J28" s="243" t="s">
        <v>12</v>
      </c>
      <c r="K28" s="243" t="s">
        <v>12</v>
      </c>
      <c r="L28" s="271" t="s">
        <v>12</v>
      </c>
    </row>
    <row r="29" spans="1:12" ht="179.25" customHeight="1" x14ac:dyDescent="0.35">
      <c r="A29" s="156" t="s">
        <v>1350</v>
      </c>
      <c r="B29" s="282" t="s">
        <v>707</v>
      </c>
      <c r="C29" s="159" t="s">
        <v>2525</v>
      </c>
      <c r="D29" s="158" t="s">
        <v>1351</v>
      </c>
      <c r="E29" s="158" t="s">
        <v>1352</v>
      </c>
      <c r="F29" s="158" t="s">
        <v>1353</v>
      </c>
      <c r="G29" s="158"/>
      <c r="H29" s="157" t="s">
        <v>752</v>
      </c>
      <c r="I29" s="281" t="s">
        <v>1337</v>
      </c>
      <c r="J29" s="243" t="s">
        <v>2582</v>
      </c>
      <c r="K29" s="243" t="s">
        <v>2582</v>
      </c>
      <c r="L29" s="243" t="s">
        <v>2575</v>
      </c>
    </row>
    <row r="30" spans="1:12" ht="179.25" customHeight="1" x14ac:dyDescent="0.35">
      <c r="A30" s="156" t="s">
        <v>30</v>
      </c>
      <c r="B30" s="278" t="s">
        <v>190</v>
      </c>
      <c r="C30" s="159" t="s">
        <v>616</v>
      </c>
      <c r="D30" s="158" t="s">
        <v>1048</v>
      </c>
      <c r="E30" s="158" t="s">
        <v>1049</v>
      </c>
      <c r="F30" s="158" t="s">
        <v>1050</v>
      </c>
      <c r="G30" s="158" t="s">
        <v>843</v>
      </c>
      <c r="H30" s="156" t="s">
        <v>751</v>
      </c>
      <c r="I30" s="281" t="s">
        <v>1337</v>
      </c>
      <c r="J30" s="243" t="s">
        <v>2582</v>
      </c>
      <c r="K30" s="243" t="s">
        <v>2582</v>
      </c>
      <c r="L30" s="271"/>
    </row>
    <row r="31" spans="1:12" ht="95.25" customHeight="1" x14ac:dyDescent="0.35">
      <c r="A31" s="721" t="s">
        <v>2471</v>
      </c>
      <c r="B31" s="722"/>
      <c r="C31" s="672" t="s">
        <v>2472</v>
      </c>
      <c r="D31" s="675"/>
      <c r="E31" s="675"/>
      <c r="F31" s="675"/>
      <c r="G31" s="675"/>
      <c r="H31" s="714"/>
      <c r="I31" s="715"/>
      <c r="J31" s="718" t="s">
        <v>2609</v>
      </c>
      <c r="K31" s="718" t="s">
        <v>2609</v>
      </c>
      <c r="L31" s="719"/>
    </row>
    <row r="40" spans="3:3" x14ac:dyDescent="0.35">
      <c r="C40" s="685" t="s">
        <v>852</v>
      </c>
    </row>
  </sheetData>
  <phoneticPr fontId="199" type="noConversion"/>
  <hyperlinks>
    <hyperlink ref="G4" r:id="rId1" xr:uid="{00000000-0004-0000-0300-000000000000}"/>
    <hyperlink ref="G5" r:id="rId2" xr:uid="{00000000-0004-0000-0300-000001000000}"/>
    <hyperlink ref="G14" r:id="rId3" xr:uid="{00000000-0004-0000-0300-000002000000}"/>
    <hyperlink ref="G24" r:id="rId4" xr:uid="{00000000-0004-0000-0300-000003000000}"/>
    <hyperlink ref="G15" r:id="rId5" xr:uid="{00000000-0004-0000-0300-000004000000}"/>
    <hyperlink ref="G3" r:id="rId6" xr:uid="{00000000-0004-0000-0300-000005000000}"/>
    <hyperlink ref="G2" r:id="rId7" xr:uid="{00000000-0004-0000-0300-000006000000}"/>
    <hyperlink ref="G6" r:id="rId8" xr:uid="{00000000-0004-0000-0300-000007000000}"/>
  </hyperlinks>
  <pageMargins left="0.7" right="0.7" top="0.75" bottom="0.75" header="0.3" footer="0.3"/>
  <pageSetup scale="58" fitToHeight="0" orientation="landscape" r:id="rId9"/>
  <headerFooter>
    <oddHeader>&amp;CIQR and MU eCQM Reporting
November 2019</oddHeader>
    <oddFooter>&amp;LLast edited by Megan Howard 11/27/19</oddFooter>
  </headerFooter>
  <rowBreaks count="5" manualBreakCount="5">
    <brk id="4" max="23" man="1"/>
    <brk id="8" max="23" man="1"/>
    <brk id="17" max="23" man="1"/>
    <brk id="18" max="23" man="1"/>
    <brk id="20" max="23" man="1"/>
  </rowBreaks>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T40"/>
  <sheetViews>
    <sheetView topLeftCell="C1" zoomScale="70" zoomScaleNormal="70" zoomScaleSheetLayoutView="30" workbookViewId="0">
      <pane ySplit="1" topLeftCell="A40" activePane="bottomLeft" state="frozen"/>
      <selection pane="bottomLeft" activeCell="T40" sqref="T40"/>
    </sheetView>
  </sheetViews>
  <sheetFormatPr defaultColWidth="9" defaultRowHeight="13" x14ac:dyDescent="0.3"/>
  <cols>
    <col min="1" max="1" width="9" style="180"/>
    <col min="2" max="2" width="12.08203125" style="180" customWidth="1"/>
    <col min="3" max="3" width="55.25" style="180" customWidth="1"/>
    <col min="4" max="4" width="32.5" style="180" customWidth="1"/>
    <col min="5" max="5" width="32" style="180" customWidth="1"/>
    <col min="6" max="6" width="45.75" style="180" customWidth="1"/>
    <col min="7" max="7" width="32.33203125" style="180" customWidth="1"/>
    <col min="8" max="8" width="16.75" style="180" customWidth="1"/>
    <col min="9" max="9" width="12.25" style="180" customWidth="1"/>
    <col min="10" max="10" width="6.08203125" style="445" hidden="1" customWidth="1"/>
    <col min="11" max="11" width="6.75" style="180" hidden="1" customWidth="1"/>
    <col min="12" max="12" width="7.08203125" style="180" hidden="1" customWidth="1"/>
    <col min="13" max="13" width="4" style="180" hidden="1" customWidth="1"/>
    <col min="14" max="14" width="4.75" style="196" hidden="1" customWidth="1"/>
    <col min="15" max="15" width="7.33203125" style="196" hidden="1" customWidth="1"/>
    <col min="16" max="16384" width="9" style="180"/>
  </cols>
  <sheetData>
    <row r="1" spans="1:20" s="194" customFormat="1" ht="57" customHeight="1" x14ac:dyDescent="0.3">
      <c r="A1" s="182" t="s">
        <v>0</v>
      </c>
      <c r="B1" s="163" t="s">
        <v>1</v>
      </c>
      <c r="C1" s="163" t="s">
        <v>2</v>
      </c>
      <c r="D1" s="163" t="s">
        <v>965</v>
      </c>
      <c r="E1" s="163" t="s">
        <v>966</v>
      </c>
      <c r="F1" s="163" t="s">
        <v>967</v>
      </c>
      <c r="G1" s="163" t="s">
        <v>762</v>
      </c>
      <c r="H1" s="163" t="s">
        <v>353</v>
      </c>
      <c r="I1" s="163" t="s">
        <v>406</v>
      </c>
      <c r="J1" s="442" t="s">
        <v>6</v>
      </c>
      <c r="K1" s="196" t="s">
        <v>9</v>
      </c>
      <c r="L1" s="196" t="s">
        <v>442</v>
      </c>
      <c r="M1" s="196" t="s">
        <v>714</v>
      </c>
      <c r="N1" s="196" t="s">
        <v>943</v>
      </c>
      <c r="O1" s="196" t="s">
        <v>1324</v>
      </c>
      <c r="P1" s="196" t="s">
        <v>1325</v>
      </c>
      <c r="Q1" s="196" t="s">
        <v>1444</v>
      </c>
      <c r="R1" s="196" t="s">
        <v>1445</v>
      </c>
      <c r="S1" s="196" t="s">
        <v>1974</v>
      </c>
      <c r="T1" s="196" t="s">
        <v>2144</v>
      </c>
    </row>
    <row r="2" spans="1:20" s="194" customFormat="1" ht="18" customHeight="1" x14ac:dyDescent="0.3">
      <c r="A2" s="794" t="s">
        <v>901</v>
      </c>
      <c r="B2" s="795"/>
      <c r="C2" s="795"/>
      <c r="D2" s="795"/>
      <c r="E2" s="795"/>
      <c r="F2" s="795"/>
      <c r="G2" s="795"/>
      <c r="H2" s="795"/>
      <c r="I2" s="796"/>
      <c r="J2" s="443"/>
      <c r="K2" s="247"/>
      <c r="L2" s="247"/>
      <c r="M2" s="247"/>
      <c r="N2" s="247"/>
      <c r="O2" s="247"/>
      <c r="P2" s="247"/>
      <c r="Q2" s="247"/>
      <c r="R2" s="247"/>
      <c r="S2" s="247"/>
      <c r="T2" s="247"/>
    </row>
    <row r="3" spans="1:20" ht="169" hidden="1" x14ac:dyDescent="0.3">
      <c r="A3" s="356" t="s">
        <v>86</v>
      </c>
      <c r="B3" s="157" t="s">
        <v>60</v>
      </c>
      <c r="C3" s="158" t="s">
        <v>1595</v>
      </c>
      <c r="D3" s="158" t="s">
        <v>971</v>
      </c>
      <c r="E3" s="158" t="s">
        <v>1596</v>
      </c>
      <c r="F3" s="158" t="s">
        <v>1745</v>
      </c>
      <c r="G3" s="242" t="s">
        <v>792</v>
      </c>
      <c r="H3" s="157" t="s">
        <v>2095</v>
      </c>
      <c r="I3" s="157" t="s">
        <v>397</v>
      </c>
      <c r="J3" s="444" t="s">
        <v>443</v>
      </c>
      <c r="K3" s="181" t="s">
        <v>443</v>
      </c>
      <c r="L3" s="181" t="s">
        <v>443</v>
      </c>
      <c r="M3" s="181" t="s">
        <v>443</v>
      </c>
      <c r="N3" s="181" t="s">
        <v>443</v>
      </c>
      <c r="O3" s="181" t="s">
        <v>902</v>
      </c>
      <c r="P3" s="181"/>
    </row>
    <row r="4" spans="1:20" ht="30" hidden="1" customHeight="1" x14ac:dyDescent="0.3">
      <c r="A4" s="357" t="s">
        <v>863</v>
      </c>
      <c r="B4" s="127" t="s">
        <v>861</v>
      </c>
      <c r="C4" s="129" t="s">
        <v>862</v>
      </c>
      <c r="D4" s="254" t="s">
        <v>1024</v>
      </c>
      <c r="E4" s="254" t="s">
        <v>1025</v>
      </c>
      <c r="F4" s="254" t="s">
        <v>1689</v>
      </c>
      <c r="G4" s="242" t="s">
        <v>864</v>
      </c>
      <c r="H4" s="157" t="s">
        <v>1336</v>
      </c>
      <c r="I4" s="157" t="s">
        <v>397</v>
      </c>
      <c r="J4" s="444"/>
      <c r="K4" s="181"/>
      <c r="L4" s="181"/>
      <c r="M4" s="181" t="s">
        <v>12</v>
      </c>
      <c r="N4" s="181" t="s">
        <v>443</v>
      </c>
      <c r="O4" s="181" t="s">
        <v>902</v>
      </c>
      <c r="P4" s="181"/>
    </row>
    <row r="5" spans="1:20" ht="36.75" hidden="1" customHeight="1" x14ac:dyDescent="0.3">
      <c r="A5" s="156" t="s">
        <v>87</v>
      </c>
      <c r="B5" s="157" t="s">
        <v>61</v>
      </c>
      <c r="C5" s="158" t="s">
        <v>1905</v>
      </c>
      <c r="D5" s="158" t="s">
        <v>974</v>
      </c>
      <c r="E5" s="158" t="s">
        <v>975</v>
      </c>
      <c r="F5" s="158" t="s">
        <v>1128</v>
      </c>
      <c r="G5" s="242" t="s">
        <v>793</v>
      </c>
      <c r="H5" s="157" t="s">
        <v>2095</v>
      </c>
      <c r="I5" s="157" t="s">
        <v>397</v>
      </c>
      <c r="J5" s="444" t="s">
        <v>443</v>
      </c>
      <c r="K5" s="181" t="s">
        <v>443</v>
      </c>
      <c r="L5" s="181" t="s">
        <v>443</v>
      </c>
      <c r="M5" s="181" t="s">
        <v>902</v>
      </c>
      <c r="N5" s="181"/>
      <c r="O5" s="181"/>
      <c r="P5" s="181"/>
    </row>
    <row r="6" spans="1:20" ht="34.5" hidden="1" customHeight="1" x14ac:dyDescent="0.3">
      <c r="A6" s="156" t="s">
        <v>754</v>
      </c>
      <c r="B6" s="157" t="s">
        <v>62</v>
      </c>
      <c r="C6" s="159" t="s">
        <v>593</v>
      </c>
      <c r="D6" s="158" t="s">
        <v>1129</v>
      </c>
      <c r="E6" s="158" t="s">
        <v>1130</v>
      </c>
      <c r="F6" s="158" t="s">
        <v>1131</v>
      </c>
      <c r="G6" s="158"/>
      <c r="H6" s="157" t="s">
        <v>752</v>
      </c>
      <c r="I6" s="157" t="s">
        <v>397</v>
      </c>
      <c r="J6" s="444" t="s">
        <v>443</v>
      </c>
      <c r="K6" s="181" t="s">
        <v>443</v>
      </c>
      <c r="L6" s="181" t="s">
        <v>443</v>
      </c>
      <c r="M6" s="181" t="s">
        <v>902</v>
      </c>
      <c r="N6" s="181"/>
      <c r="O6" s="181"/>
      <c r="P6" s="181"/>
    </row>
    <row r="7" spans="1:20" ht="36.75" hidden="1" customHeight="1" x14ac:dyDescent="0.3">
      <c r="A7" s="232" t="s">
        <v>753</v>
      </c>
      <c r="B7" s="233" t="s">
        <v>67</v>
      </c>
      <c r="C7" s="234" t="s">
        <v>595</v>
      </c>
      <c r="D7" s="241" t="s">
        <v>1132</v>
      </c>
      <c r="E7" s="241" t="s">
        <v>1133</v>
      </c>
      <c r="F7" s="241" t="s">
        <v>1134</v>
      </c>
      <c r="G7" s="241"/>
      <c r="H7" s="232" t="s">
        <v>752</v>
      </c>
      <c r="I7" s="157" t="s">
        <v>397</v>
      </c>
      <c r="J7" s="444" t="s">
        <v>443</v>
      </c>
      <c r="K7" s="181" t="s">
        <v>443</v>
      </c>
      <c r="L7" s="181" t="s">
        <v>443</v>
      </c>
      <c r="M7" s="181" t="s">
        <v>902</v>
      </c>
      <c r="N7" s="181"/>
      <c r="O7" s="181"/>
      <c r="P7" s="181"/>
    </row>
    <row r="8" spans="1:20" ht="38.25" hidden="1" customHeight="1" x14ac:dyDescent="0.3">
      <c r="A8" s="232" t="s">
        <v>656</v>
      </c>
      <c r="B8" s="157" t="s">
        <v>69</v>
      </c>
      <c r="C8" s="159" t="s">
        <v>1746</v>
      </c>
      <c r="D8" s="158" t="s">
        <v>1605</v>
      </c>
      <c r="E8" s="158" t="s">
        <v>1606</v>
      </c>
      <c r="F8" s="158" t="s">
        <v>1747</v>
      </c>
      <c r="G8" s="158" t="s">
        <v>797</v>
      </c>
      <c r="H8" s="156" t="s">
        <v>1336</v>
      </c>
      <c r="I8" s="157" t="s">
        <v>397</v>
      </c>
      <c r="J8" s="444" t="s">
        <v>443</v>
      </c>
      <c r="K8" s="181" t="s">
        <v>443</v>
      </c>
      <c r="L8" s="181" t="s">
        <v>443</v>
      </c>
      <c r="M8" s="181" t="s">
        <v>443</v>
      </c>
      <c r="N8" s="181" t="s">
        <v>902</v>
      </c>
      <c r="O8" s="181"/>
      <c r="P8" s="181"/>
    </row>
    <row r="9" spans="1:20" ht="30" hidden="1" customHeight="1" x14ac:dyDescent="0.3">
      <c r="A9" s="232" t="s">
        <v>104</v>
      </c>
      <c r="B9" s="157" t="s">
        <v>456</v>
      </c>
      <c r="C9" s="159" t="s">
        <v>1621</v>
      </c>
      <c r="D9" s="158" t="s">
        <v>1748</v>
      </c>
      <c r="E9" s="158" t="s">
        <v>1623</v>
      </c>
      <c r="F9" s="158" t="s">
        <v>1749</v>
      </c>
      <c r="G9" s="158" t="s">
        <v>805</v>
      </c>
      <c r="H9" s="156" t="s">
        <v>2094</v>
      </c>
      <c r="I9" s="157" t="s">
        <v>397</v>
      </c>
      <c r="J9" s="444" t="s">
        <v>443</v>
      </c>
      <c r="K9" s="181" t="s">
        <v>443</v>
      </c>
      <c r="L9" s="181" t="s">
        <v>443</v>
      </c>
      <c r="M9" s="181" t="s">
        <v>443</v>
      </c>
      <c r="N9" s="181" t="s">
        <v>902</v>
      </c>
      <c r="O9" s="181"/>
      <c r="P9" s="181"/>
    </row>
    <row r="10" spans="1:20" ht="47.25" hidden="1" customHeight="1" x14ac:dyDescent="0.3">
      <c r="A10" s="232" t="s">
        <v>96</v>
      </c>
      <c r="B10" s="157" t="s">
        <v>446</v>
      </c>
      <c r="C10" s="159" t="s">
        <v>930</v>
      </c>
      <c r="D10" s="158" t="s">
        <v>989</v>
      </c>
      <c r="E10" s="355" t="s">
        <v>1608</v>
      </c>
      <c r="F10" s="158" t="s">
        <v>1750</v>
      </c>
      <c r="G10" s="158" t="s">
        <v>798</v>
      </c>
      <c r="H10" s="156" t="s">
        <v>2093</v>
      </c>
      <c r="I10" s="157" t="s">
        <v>397</v>
      </c>
      <c r="J10" s="444" t="s">
        <v>443</v>
      </c>
      <c r="K10" s="181" t="s">
        <v>443</v>
      </c>
      <c r="L10" s="181" t="s">
        <v>443</v>
      </c>
      <c r="M10" s="181" t="s">
        <v>902</v>
      </c>
      <c r="N10" s="181"/>
      <c r="O10" s="181"/>
      <c r="P10" s="181"/>
    </row>
    <row r="11" spans="1:20" ht="35.25" hidden="1" customHeight="1" x14ac:dyDescent="0.3">
      <c r="A11" s="232" t="s">
        <v>99</v>
      </c>
      <c r="B11" s="157" t="s">
        <v>445</v>
      </c>
      <c r="C11" s="159" t="s">
        <v>598</v>
      </c>
      <c r="D11" s="158" t="s">
        <v>1751</v>
      </c>
      <c r="E11" s="158" t="s">
        <v>993</v>
      </c>
      <c r="F11" s="158" t="s">
        <v>1611</v>
      </c>
      <c r="G11" s="158" t="s">
        <v>799</v>
      </c>
      <c r="H11" s="156" t="s">
        <v>2099</v>
      </c>
      <c r="I11" s="157" t="s">
        <v>397</v>
      </c>
      <c r="J11" s="444" t="s">
        <v>443</v>
      </c>
      <c r="K11" s="181" t="s">
        <v>443</v>
      </c>
      <c r="L11" s="181" t="s">
        <v>443</v>
      </c>
      <c r="M11" s="181" t="s">
        <v>443</v>
      </c>
      <c r="N11" s="181" t="s">
        <v>902</v>
      </c>
      <c r="O11" s="181"/>
      <c r="P11" s="181"/>
    </row>
    <row r="12" spans="1:20" ht="48" hidden="1" customHeight="1" x14ac:dyDescent="0.3">
      <c r="A12" s="232" t="s">
        <v>97</v>
      </c>
      <c r="B12" s="157" t="s">
        <v>447</v>
      </c>
      <c r="C12" s="159" t="s">
        <v>599</v>
      </c>
      <c r="D12" s="158" t="s">
        <v>995</v>
      </c>
      <c r="E12" s="158" t="s">
        <v>1612</v>
      </c>
      <c r="F12" s="158" t="s">
        <v>1752</v>
      </c>
      <c r="G12" s="158" t="s">
        <v>800</v>
      </c>
      <c r="H12" s="156" t="s">
        <v>2093</v>
      </c>
      <c r="I12" s="157" t="s">
        <v>397</v>
      </c>
      <c r="J12" s="444" t="s">
        <v>443</v>
      </c>
      <c r="K12" s="181" t="s">
        <v>443</v>
      </c>
      <c r="L12" s="181" t="s">
        <v>443</v>
      </c>
      <c r="M12" s="181" t="s">
        <v>443</v>
      </c>
      <c r="N12" s="181" t="s">
        <v>902</v>
      </c>
      <c r="O12" s="181"/>
      <c r="P12" s="181"/>
    </row>
    <row r="13" spans="1:20" ht="40.5" hidden="1" customHeight="1" x14ac:dyDescent="0.3">
      <c r="A13" s="232" t="s">
        <v>100</v>
      </c>
      <c r="B13" s="157" t="s">
        <v>448</v>
      </c>
      <c r="C13" s="159" t="s">
        <v>1614</v>
      </c>
      <c r="D13" s="158" t="s">
        <v>1135</v>
      </c>
      <c r="E13" s="158" t="s">
        <v>1616</v>
      </c>
      <c r="F13" s="158" t="s">
        <v>1753</v>
      </c>
      <c r="G13" s="158" t="s">
        <v>801</v>
      </c>
      <c r="H13" s="156" t="s">
        <v>2094</v>
      </c>
      <c r="I13" s="157" t="s">
        <v>397</v>
      </c>
      <c r="J13" s="444" t="s">
        <v>443</v>
      </c>
      <c r="K13" s="181" t="s">
        <v>443</v>
      </c>
      <c r="L13" s="181" t="s">
        <v>443</v>
      </c>
      <c r="M13" s="181" t="s">
        <v>902</v>
      </c>
      <c r="N13" s="181"/>
      <c r="O13" s="181"/>
      <c r="P13" s="181"/>
    </row>
    <row r="14" spans="1:20" ht="35.25" hidden="1" customHeight="1" x14ac:dyDescent="0.3">
      <c r="A14" s="156" t="s">
        <v>102</v>
      </c>
      <c r="B14" s="157" t="s">
        <v>449</v>
      </c>
      <c r="C14" s="159" t="s">
        <v>601</v>
      </c>
      <c r="D14" s="158" t="s">
        <v>996</v>
      </c>
      <c r="E14" s="158" t="s">
        <v>997</v>
      </c>
      <c r="F14" s="158" t="s">
        <v>1136</v>
      </c>
      <c r="G14" s="158" t="s">
        <v>803</v>
      </c>
      <c r="H14" s="156" t="s">
        <v>1932</v>
      </c>
      <c r="I14" s="157" t="s">
        <v>397</v>
      </c>
      <c r="J14" s="444"/>
      <c r="K14" s="181" t="s">
        <v>443</v>
      </c>
      <c r="L14" s="181" t="s">
        <v>443</v>
      </c>
      <c r="M14" s="181" t="s">
        <v>443</v>
      </c>
      <c r="N14" s="181" t="s">
        <v>902</v>
      </c>
      <c r="O14" s="181"/>
      <c r="P14" s="181"/>
    </row>
    <row r="15" spans="1:20" ht="36.75" hidden="1" customHeight="1" x14ac:dyDescent="0.3">
      <c r="A15" s="232" t="s">
        <v>362</v>
      </c>
      <c r="B15" s="157" t="s">
        <v>76</v>
      </c>
      <c r="C15" s="159" t="s">
        <v>1754</v>
      </c>
      <c r="D15" s="158" t="s">
        <v>1756</v>
      </c>
      <c r="E15" s="158" t="s">
        <v>1755</v>
      </c>
      <c r="F15" s="158" t="s">
        <v>1709</v>
      </c>
      <c r="G15" s="158" t="s">
        <v>806</v>
      </c>
      <c r="H15" s="157" t="s">
        <v>1336</v>
      </c>
      <c r="I15" s="157" t="s">
        <v>397</v>
      </c>
      <c r="J15" s="444" t="s">
        <v>443</v>
      </c>
      <c r="K15" s="181" t="s">
        <v>443</v>
      </c>
      <c r="L15" s="181" t="s">
        <v>902</v>
      </c>
      <c r="M15" s="181"/>
      <c r="N15" s="181"/>
      <c r="O15" s="181"/>
      <c r="P15" s="181"/>
    </row>
    <row r="16" spans="1:20" ht="42.75" hidden="1" customHeight="1" x14ac:dyDescent="0.3">
      <c r="A16" s="232" t="s">
        <v>98</v>
      </c>
      <c r="B16" s="157" t="s">
        <v>74</v>
      </c>
      <c r="C16" s="159" t="s">
        <v>1625</v>
      </c>
      <c r="D16" s="158" t="s">
        <v>1626</v>
      </c>
      <c r="E16" s="158" t="s">
        <v>1137</v>
      </c>
      <c r="F16" s="158" t="s">
        <v>1628</v>
      </c>
      <c r="G16" s="242" t="s">
        <v>807</v>
      </c>
      <c r="H16" s="156" t="s">
        <v>2094</v>
      </c>
      <c r="I16" s="157" t="s">
        <v>397</v>
      </c>
      <c r="J16" s="444" t="s">
        <v>443</v>
      </c>
      <c r="K16" s="181" t="s">
        <v>443</v>
      </c>
      <c r="L16" s="181" t="s">
        <v>443</v>
      </c>
      <c r="M16" s="181" t="s">
        <v>443</v>
      </c>
      <c r="N16" s="181" t="s">
        <v>902</v>
      </c>
      <c r="O16" s="181"/>
      <c r="P16" s="181"/>
    </row>
    <row r="17" spans="1:20" ht="195" x14ac:dyDescent="0.3">
      <c r="A17" s="232" t="s">
        <v>706</v>
      </c>
      <c r="B17" s="157" t="s">
        <v>1364</v>
      </c>
      <c r="C17" s="159" t="s">
        <v>1715</v>
      </c>
      <c r="D17" s="158" t="s">
        <v>1716</v>
      </c>
      <c r="E17" s="158" t="s">
        <v>1717</v>
      </c>
      <c r="F17" s="158" t="s">
        <v>1718</v>
      </c>
      <c r="G17" s="158" t="s">
        <v>851</v>
      </c>
      <c r="H17" s="156" t="s">
        <v>1987</v>
      </c>
      <c r="I17" s="157" t="s">
        <v>576</v>
      </c>
      <c r="J17" s="444"/>
      <c r="K17" s="181"/>
      <c r="L17" s="181"/>
      <c r="M17" s="181"/>
      <c r="N17" s="181" t="s">
        <v>12</v>
      </c>
      <c r="O17" s="181" t="s">
        <v>12</v>
      </c>
      <c r="P17" s="181" t="s">
        <v>12</v>
      </c>
      <c r="Q17" s="181" t="s">
        <v>12</v>
      </c>
      <c r="R17" s="181" t="s">
        <v>902</v>
      </c>
      <c r="S17" s="181"/>
      <c r="T17" s="181"/>
    </row>
    <row r="18" spans="1:20" ht="18.75" customHeight="1" x14ac:dyDescent="0.3">
      <c r="A18" s="797" t="s">
        <v>2461</v>
      </c>
      <c r="B18" s="798"/>
      <c r="C18" s="798"/>
      <c r="D18" s="798"/>
      <c r="E18" s="798"/>
      <c r="F18" s="798"/>
      <c r="G18" s="798"/>
      <c r="H18" s="798"/>
      <c r="I18" s="798"/>
      <c r="J18" s="798"/>
      <c r="K18" s="798"/>
      <c r="L18" s="798"/>
      <c r="M18" s="798"/>
      <c r="N18" s="798"/>
      <c r="O18" s="798"/>
      <c r="P18" s="798"/>
      <c r="Q18" s="798"/>
      <c r="R18" s="799"/>
      <c r="S18" s="321"/>
      <c r="T18" s="321"/>
    </row>
    <row r="19" spans="1:20" s="170" customFormat="1" ht="351" x14ac:dyDescent="0.3">
      <c r="A19" s="232" t="s">
        <v>117</v>
      </c>
      <c r="B19" s="157" t="s">
        <v>105</v>
      </c>
      <c r="C19" s="159" t="s">
        <v>1589</v>
      </c>
      <c r="D19" s="158" t="s">
        <v>1629</v>
      </c>
      <c r="E19" s="158" t="s">
        <v>1630</v>
      </c>
      <c r="F19" s="158" t="s">
        <v>1631</v>
      </c>
      <c r="G19" s="158" t="s">
        <v>809</v>
      </c>
      <c r="H19" s="156" t="s">
        <v>1987</v>
      </c>
      <c r="I19" s="157" t="s">
        <v>623</v>
      </c>
      <c r="J19" s="444"/>
      <c r="K19" s="181" t="s">
        <v>443</v>
      </c>
      <c r="L19" s="181" t="s">
        <v>443</v>
      </c>
      <c r="M19" s="181" t="s">
        <v>443</v>
      </c>
      <c r="N19" s="181" t="s">
        <v>12</v>
      </c>
      <c r="O19" s="181" t="s">
        <v>12</v>
      </c>
      <c r="P19" s="181" t="s">
        <v>12</v>
      </c>
      <c r="Q19" s="181" t="s">
        <v>12</v>
      </c>
      <c r="R19" s="181" t="s">
        <v>12</v>
      </c>
      <c r="S19" s="181" t="s">
        <v>12</v>
      </c>
      <c r="T19" s="181" t="s">
        <v>12</v>
      </c>
    </row>
    <row r="20" spans="1:20" s="170" customFormat="1" ht="351" x14ac:dyDescent="0.3">
      <c r="A20" s="232" t="s">
        <v>118</v>
      </c>
      <c r="B20" s="157" t="s">
        <v>106</v>
      </c>
      <c r="C20" s="159" t="s">
        <v>1632</v>
      </c>
      <c r="D20" s="158" t="s">
        <v>1633</v>
      </c>
      <c r="E20" s="158" t="s">
        <v>1634</v>
      </c>
      <c r="F20" s="158" t="s">
        <v>1635</v>
      </c>
      <c r="G20" s="158" t="s">
        <v>810</v>
      </c>
      <c r="H20" s="156" t="s">
        <v>1987</v>
      </c>
      <c r="I20" s="157" t="s">
        <v>623</v>
      </c>
      <c r="J20" s="444"/>
      <c r="K20" s="181" t="s">
        <v>443</v>
      </c>
      <c r="L20" s="181" t="s">
        <v>443</v>
      </c>
      <c r="M20" s="181" t="s">
        <v>443</v>
      </c>
      <c r="N20" s="181" t="s">
        <v>12</v>
      </c>
      <c r="O20" s="181" t="s">
        <v>12</v>
      </c>
      <c r="P20" s="181" t="s">
        <v>12</v>
      </c>
      <c r="Q20" s="181" t="s">
        <v>12</v>
      </c>
      <c r="R20" s="181" t="s">
        <v>12</v>
      </c>
      <c r="S20" s="181" t="s">
        <v>12</v>
      </c>
      <c r="T20" s="181" t="s">
        <v>12</v>
      </c>
    </row>
    <row r="21" spans="1:20" s="170" customFormat="1" ht="351" x14ac:dyDescent="0.3">
      <c r="A21" s="232" t="s">
        <v>119</v>
      </c>
      <c r="B21" s="157" t="s">
        <v>107</v>
      </c>
      <c r="C21" s="159" t="s">
        <v>1636</v>
      </c>
      <c r="D21" s="158" t="s">
        <v>1637</v>
      </c>
      <c r="E21" s="158" t="s">
        <v>1638</v>
      </c>
      <c r="F21" s="158" t="s">
        <v>1631</v>
      </c>
      <c r="G21" s="158" t="s">
        <v>811</v>
      </c>
      <c r="H21" s="156" t="s">
        <v>1987</v>
      </c>
      <c r="I21" s="157" t="s">
        <v>623</v>
      </c>
      <c r="J21" s="444"/>
      <c r="K21" s="181" t="s">
        <v>443</v>
      </c>
      <c r="L21" s="181" t="s">
        <v>443</v>
      </c>
      <c r="M21" s="181" t="s">
        <v>443</v>
      </c>
      <c r="N21" s="181" t="s">
        <v>12</v>
      </c>
      <c r="O21" s="181" t="s">
        <v>12</v>
      </c>
      <c r="P21" s="181" t="s">
        <v>12</v>
      </c>
      <c r="Q21" s="181" t="s">
        <v>12</v>
      </c>
      <c r="R21" s="181" t="s">
        <v>12</v>
      </c>
      <c r="S21" s="181" t="s">
        <v>12</v>
      </c>
      <c r="T21" s="181" t="s">
        <v>12</v>
      </c>
    </row>
    <row r="22" spans="1:20" s="170" customFormat="1" ht="351" x14ac:dyDescent="0.3">
      <c r="A22" s="232" t="s">
        <v>917</v>
      </c>
      <c r="B22" s="281" t="s">
        <v>1446</v>
      </c>
      <c r="C22" s="159" t="s">
        <v>1639</v>
      </c>
      <c r="D22" s="158" t="s">
        <v>1002</v>
      </c>
      <c r="E22" s="158" t="s">
        <v>1640</v>
      </c>
      <c r="F22" s="158" t="s">
        <v>1757</v>
      </c>
      <c r="G22" s="158" t="s">
        <v>918</v>
      </c>
      <c r="H22" s="156" t="s">
        <v>1987</v>
      </c>
      <c r="I22" s="157" t="s">
        <v>623</v>
      </c>
      <c r="J22" s="444"/>
      <c r="K22" s="181"/>
      <c r="L22" s="181"/>
      <c r="M22" s="181"/>
      <c r="N22" s="181"/>
      <c r="O22" s="181"/>
      <c r="P22" s="181"/>
      <c r="Q22" s="200"/>
      <c r="R22" s="181" t="s">
        <v>12</v>
      </c>
      <c r="S22" s="181" t="s">
        <v>12</v>
      </c>
      <c r="T22" s="181" t="s">
        <v>12</v>
      </c>
    </row>
    <row r="23" spans="1:20" s="170" customFormat="1" ht="409.5" x14ac:dyDescent="0.3">
      <c r="A23" s="156" t="s">
        <v>1970</v>
      </c>
      <c r="B23" s="318"/>
      <c r="C23" s="159" t="s">
        <v>1972</v>
      </c>
      <c r="D23" s="158" t="s">
        <v>1330</v>
      </c>
      <c r="E23" s="158" t="s">
        <v>1331</v>
      </c>
      <c r="F23" s="158" t="s">
        <v>1332</v>
      </c>
      <c r="G23" s="158" t="s">
        <v>1973</v>
      </c>
      <c r="H23" s="156" t="s">
        <v>1971</v>
      </c>
      <c r="I23" s="157" t="s">
        <v>623</v>
      </c>
      <c r="J23" s="444"/>
      <c r="K23" s="181"/>
      <c r="L23" s="181"/>
      <c r="M23" s="181"/>
      <c r="N23" s="181"/>
      <c r="O23" s="181"/>
      <c r="P23" s="181"/>
      <c r="Q23" s="200"/>
      <c r="R23" s="181"/>
      <c r="S23" s="181" t="s">
        <v>12</v>
      </c>
      <c r="T23" s="181" t="s">
        <v>12</v>
      </c>
    </row>
    <row r="24" spans="1:20" ht="39" x14ac:dyDescent="0.3">
      <c r="A24" s="671"/>
      <c r="B24" s="714" t="s">
        <v>2462</v>
      </c>
      <c r="C24" s="672" t="s">
        <v>606</v>
      </c>
      <c r="D24" s="158" t="s">
        <v>1009</v>
      </c>
      <c r="E24" s="158" t="s">
        <v>1010</v>
      </c>
      <c r="F24" s="158" t="s">
        <v>1011</v>
      </c>
      <c r="G24" s="158"/>
      <c r="H24" s="156"/>
      <c r="I24" s="157" t="s">
        <v>623</v>
      </c>
      <c r="L24" s="181" t="s">
        <v>443</v>
      </c>
      <c r="M24" s="181" t="s">
        <v>12</v>
      </c>
      <c r="N24" s="181" t="s">
        <v>443</v>
      </c>
      <c r="O24" s="181" t="s">
        <v>443</v>
      </c>
      <c r="P24" s="181" t="s">
        <v>902</v>
      </c>
      <c r="Q24" s="181"/>
      <c r="R24" s="181"/>
      <c r="S24" s="181"/>
      <c r="T24" s="181"/>
    </row>
    <row r="25" spans="1:20" ht="409.5" x14ac:dyDescent="0.3">
      <c r="A25" s="730" t="s">
        <v>374</v>
      </c>
      <c r="B25" s="731" t="s">
        <v>1959</v>
      </c>
      <c r="C25" s="674" t="s">
        <v>1958</v>
      </c>
      <c r="D25" s="109" t="s">
        <v>1955</v>
      </c>
      <c r="E25" s="109" t="s">
        <v>1956</v>
      </c>
      <c r="F25" s="109" t="s">
        <v>1957</v>
      </c>
      <c r="G25" s="370" t="s">
        <v>819</v>
      </c>
      <c r="H25" s="369" t="s">
        <v>1439</v>
      </c>
      <c r="I25" s="157" t="s">
        <v>623</v>
      </c>
      <c r="L25" s="181"/>
      <c r="M25" s="181"/>
      <c r="N25" s="181"/>
      <c r="O25" s="181"/>
      <c r="P25" s="181"/>
      <c r="Q25" s="181"/>
      <c r="R25" s="181"/>
      <c r="S25" s="181"/>
      <c r="T25" s="181" t="s">
        <v>12</v>
      </c>
    </row>
    <row r="26" spans="1:20" ht="91" x14ac:dyDescent="0.3">
      <c r="A26" s="232" t="s">
        <v>19</v>
      </c>
      <c r="B26" s="156" t="s">
        <v>403</v>
      </c>
      <c r="C26" s="159" t="s">
        <v>1758</v>
      </c>
      <c r="D26" s="158" t="s">
        <v>1678</v>
      </c>
      <c r="E26" s="158" t="s">
        <v>1759</v>
      </c>
      <c r="F26" s="158" t="s">
        <v>1679</v>
      </c>
      <c r="G26" s="158" t="s">
        <v>763</v>
      </c>
      <c r="H26" s="156" t="s">
        <v>1439</v>
      </c>
      <c r="I26" s="154" t="s">
        <v>404</v>
      </c>
      <c r="L26" s="181" t="s">
        <v>443</v>
      </c>
      <c r="M26" s="181" t="s">
        <v>12</v>
      </c>
      <c r="N26" s="181" t="s">
        <v>12</v>
      </c>
      <c r="O26" s="181" t="s">
        <v>12</v>
      </c>
      <c r="P26" s="181" t="s">
        <v>12</v>
      </c>
      <c r="Q26" s="181" t="s">
        <v>12</v>
      </c>
      <c r="R26" s="181" t="s">
        <v>12</v>
      </c>
      <c r="S26" s="181" t="s">
        <v>12</v>
      </c>
      <c r="T26" s="181" t="s">
        <v>12</v>
      </c>
    </row>
    <row r="27" spans="1:20" ht="130" x14ac:dyDescent="0.3">
      <c r="A27" s="232" t="s">
        <v>326</v>
      </c>
      <c r="B27" s="156" t="s">
        <v>403</v>
      </c>
      <c r="C27" s="159" t="s">
        <v>1674</v>
      </c>
      <c r="D27" s="158" t="s">
        <v>1675</v>
      </c>
      <c r="E27" s="158" t="s">
        <v>1760</v>
      </c>
      <c r="F27" s="158" t="s">
        <v>1676</v>
      </c>
      <c r="G27" s="158" t="s">
        <v>758</v>
      </c>
      <c r="H27" s="156" t="s">
        <v>1439</v>
      </c>
      <c r="I27" s="157" t="s">
        <v>404</v>
      </c>
      <c r="L27" s="181"/>
      <c r="M27" s="181" t="s">
        <v>12</v>
      </c>
      <c r="N27" s="181" t="s">
        <v>12</v>
      </c>
      <c r="O27" s="181" t="s">
        <v>12</v>
      </c>
      <c r="P27" s="181" t="s">
        <v>12</v>
      </c>
      <c r="Q27" s="181" t="s">
        <v>12</v>
      </c>
      <c r="R27" s="181" t="s">
        <v>12</v>
      </c>
      <c r="S27" s="181" t="s">
        <v>12</v>
      </c>
      <c r="T27" s="181" t="s">
        <v>12</v>
      </c>
    </row>
    <row r="28" spans="1:20" ht="169" x14ac:dyDescent="0.3">
      <c r="A28" s="232" t="s">
        <v>771</v>
      </c>
      <c r="B28" s="156" t="s">
        <v>403</v>
      </c>
      <c r="C28" s="109" t="s">
        <v>774</v>
      </c>
      <c r="D28" s="109" t="s">
        <v>1680</v>
      </c>
      <c r="E28" s="109" t="s">
        <v>1015</v>
      </c>
      <c r="F28" s="109" t="s">
        <v>1681</v>
      </c>
      <c r="G28" s="158" t="s">
        <v>773</v>
      </c>
      <c r="H28" s="156" t="s">
        <v>751</v>
      </c>
      <c r="I28" s="156" t="s">
        <v>404</v>
      </c>
      <c r="L28" s="181"/>
      <c r="M28" s="181" t="s">
        <v>12</v>
      </c>
      <c r="N28" s="181" t="s">
        <v>12</v>
      </c>
      <c r="O28" s="181" t="s">
        <v>12</v>
      </c>
      <c r="P28" s="181" t="s">
        <v>12</v>
      </c>
      <c r="Q28" s="181" t="s">
        <v>12</v>
      </c>
      <c r="R28" s="181" t="s">
        <v>12</v>
      </c>
      <c r="S28" s="181" t="s">
        <v>12</v>
      </c>
      <c r="T28" s="181" t="s">
        <v>12</v>
      </c>
    </row>
    <row r="29" spans="1:20" ht="182" x14ac:dyDescent="0.3">
      <c r="A29" s="232" t="s">
        <v>710</v>
      </c>
      <c r="B29" s="156" t="s">
        <v>704</v>
      </c>
      <c r="C29" s="159" t="s">
        <v>1926</v>
      </c>
      <c r="D29" s="158" t="s">
        <v>1667</v>
      </c>
      <c r="E29" s="158" t="s">
        <v>1668</v>
      </c>
      <c r="F29" s="158" t="s">
        <v>1669</v>
      </c>
      <c r="G29" s="158" t="s">
        <v>818</v>
      </c>
      <c r="H29" s="156" t="s">
        <v>1336</v>
      </c>
      <c r="I29" s="157" t="s">
        <v>623</v>
      </c>
      <c r="L29" s="181"/>
      <c r="M29" s="181"/>
      <c r="N29" s="181"/>
      <c r="O29" s="181"/>
      <c r="P29" s="181" t="s">
        <v>12</v>
      </c>
      <c r="Q29" s="181" t="s">
        <v>12</v>
      </c>
      <c r="R29" s="181" t="s">
        <v>12</v>
      </c>
      <c r="S29" s="181" t="s">
        <v>12</v>
      </c>
      <c r="T29" s="181" t="s">
        <v>902</v>
      </c>
    </row>
    <row r="30" spans="1:20" x14ac:dyDescent="0.3">
      <c r="A30" s="794" t="s">
        <v>1363</v>
      </c>
      <c r="B30" s="800"/>
      <c r="C30" s="800"/>
      <c r="D30" s="800"/>
      <c r="E30" s="800"/>
      <c r="F30" s="800"/>
      <c r="G30" s="800"/>
      <c r="H30" s="800"/>
      <c r="I30" s="800"/>
      <c r="J30" s="800"/>
      <c r="K30" s="800"/>
      <c r="L30" s="800"/>
      <c r="M30" s="800"/>
      <c r="N30" s="800"/>
      <c r="O30" s="800"/>
      <c r="P30" s="800"/>
      <c r="Q30" s="800"/>
      <c r="R30" s="801"/>
      <c r="S30" s="321"/>
      <c r="T30" s="321"/>
    </row>
    <row r="31" spans="1:20" ht="91" x14ac:dyDescent="0.3">
      <c r="A31" s="232" t="s">
        <v>764</v>
      </c>
      <c r="B31" s="156" t="s">
        <v>403</v>
      </c>
      <c r="C31" s="159" t="s">
        <v>767</v>
      </c>
      <c r="D31" s="158" t="s">
        <v>1682</v>
      </c>
      <c r="E31" s="158" t="s">
        <v>1017</v>
      </c>
      <c r="F31" s="158" t="s">
        <v>1683</v>
      </c>
      <c r="G31" s="158" t="s">
        <v>766</v>
      </c>
      <c r="H31" s="156" t="s">
        <v>1336</v>
      </c>
      <c r="I31" s="156" t="s">
        <v>404</v>
      </c>
      <c r="J31" s="280"/>
      <c r="K31" s="280"/>
      <c r="L31" s="279"/>
      <c r="M31" s="181"/>
      <c r="N31" s="181" t="s">
        <v>12</v>
      </c>
      <c r="O31" s="181" t="s">
        <v>12</v>
      </c>
      <c r="P31" s="181" t="s">
        <v>12</v>
      </c>
      <c r="Q31" s="181" t="s">
        <v>12</v>
      </c>
      <c r="R31" s="181" t="s">
        <v>12</v>
      </c>
      <c r="S31" s="181" t="s">
        <v>12</v>
      </c>
      <c r="T31" s="181" t="s">
        <v>12</v>
      </c>
    </row>
    <row r="32" spans="1:20" ht="91" x14ac:dyDescent="0.3">
      <c r="A32" s="232" t="s">
        <v>768</v>
      </c>
      <c r="B32" s="156" t="s">
        <v>403</v>
      </c>
      <c r="C32" s="159" t="s">
        <v>1684</v>
      </c>
      <c r="D32" s="158" t="s">
        <v>1761</v>
      </c>
      <c r="E32" s="158" t="s">
        <v>1020</v>
      </c>
      <c r="F32" s="158" t="s">
        <v>1762</v>
      </c>
      <c r="G32" s="158" t="s">
        <v>770</v>
      </c>
      <c r="H32" s="156" t="s">
        <v>1336</v>
      </c>
      <c r="I32" s="156" t="s">
        <v>404</v>
      </c>
      <c r="J32" s="280"/>
      <c r="K32" s="280"/>
      <c r="L32" s="279"/>
      <c r="M32" s="181"/>
      <c r="N32" s="181" t="s">
        <v>12</v>
      </c>
      <c r="O32" s="181" t="s">
        <v>12</v>
      </c>
      <c r="P32" s="181" t="s">
        <v>12</v>
      </c>
      <c r="Q32" s="181" t="s">
        <v>12</v>
      </c>
      <c r="R32" s="181" t="s">
        <v>12</v>
      </c>
      <c r="S32" s="181" t="s">
        <v>12</v>
      </c>
      <c r="T32" s="181" t="s">
        <v>12</v>
      </c>
    </row>
    <row r="33" spans="1:20" ht="16.5" customHeight="1" x14ac:dyDescent="0.3">
      <c r="A33" s="794" t="s">
        <v>903</v>
      </c>
      <c r="B33" s="800"/>
      <c r="C33" s="800"/>
      <c r="D33" s="800"/>
      <c r="E33" s="800"/>
      <c r="F33" s="800"/>
      <c r="G33" s="800"/>
      <c r="H33" s="800"/>
      <c r="I33" s="800"/>
      <c r="J33" s="800"/>
      <c r="K33" s="800"/>
      <c r="L33" s="800"/>
      <c r="M33" s="800"/>
      <c r="N33" s="800"/>
      <c r="O33" s="800"/>
      <c r="P33" s="800"/>
      <c r="Q33" s="800"/>
      <c r="R33" s="801"/>
      <c r="S33" s="321"/>
      <c r="T33" s="321"/>
    </row>
    <row r="34" spans="1:20" ht="409.5" x14ac:dyDescent="0.3">
      <c r="A34" s="232" t="s">
        <v>120</v>
      </c>
      <c r="B34" s="157" t="s">
        <v>108</v>
      </c>
      <c r="C34" s="178" t="s">
        <v>2614</v>
      </c>
      <c r="D34" s="158" t="s">
        <v>1642</v>
      </c>
      <c r="E34" s="158" t="s">
        <v>1643</v>
      </c>
      <c r="F34" s="158" t="s">
        <v>1644</v>
      </c>
      <c r="G34" s="158" t="s">
        <v>812</v>
      </c>
      <c r="H34" s="156" t="s">
        <v>1439</v>
      </c>
      <c r="I34" s="156" t="s">
        <v>400</v>
      </c>
      <c r="J34" s="444" t="s">
        <v>12</v>
      </c>
      <c r="K34" s="181" t="s">
        <v>12</v>
      </c>
      <c r="L34" s="181" t="s">
        <v>12</v>
      </c>
      <c r="M34" s="181" t="s">
        <v>12</v>
      </c>
      <c r="N34" s="181" t="s">
        <v>12</v>
      </c>
      <c r="O34" s="181" t="s">
        <v>12</v>
      </c>
      <c r="P34" s="181" t="s">
        <v>12</v>
      </c>
      <c r="Q34" s="181" t="s">
        <v>12</v>
      </c>
      <c r="R34" s="181" t="s">
        <v>12</v>
      </c>
      <c r="S34" s="181" t="s">
        <v>12</v>
      </c>
      <c r="T34" s="181" t="s">
        <v>12</v>
      </c>
    </row>
    <row r="35" spans="1:20" ht="121.5" customHeight="1" x14ac:dyDescent="0.3">
      <c r="A35" s="144" t="s">
        <v>1436</v>
      </c>
      <c r="B35" s="127" t="s">
        <v>1437</v>
      </c>
      <c r="C35" s="106" t="s">
        <v>1443</v>
      </c>
      <c r="D35" s="158" t="s">
        <v>1440</v>
      </c>
      <c r="E35" s="158" t="s">
        <v>1441</v>
      </c>
      <c r="F35" s="158" t="s">
        <v>1202</v>
      </c>
      <c r="G35" s="158" t="s">
        <v>1442</v>
      </c>
      <c r="H35" s="156" t="s">
        <v>1439</v>
      </c>
      <c r="I35" s="156" t="s">
        <v>400</v>
      </c>
      <c r="J35" s="444"/>
      <c r="K35" s="181"/>
      <c r="L35" s="181"/>
      <c r="M35" s="181"/>
      <c r="N35" s="181"/>
      <c r="O35" s="181" t="s">
        <v>12</v>
      </c>
      <c r="P35" s="181" t="s">
        <v>12</v>
      </c>
      <c r="Q35" s="181" t="s">
        <v>12</v>
      </c>
      <c r="R35" s="181" t="s">
        <v>12</v>
      </c>
      <c r="S35" s="181" t="s">
        <v>12</v>
      </c>
      <c r="T35" s="181" t="s">
        <v>12</v>
      </c>
    </row>
    <row r="36" spans="1:20" ht="16.5" customHeight="1" x14ac:dyDescent="0.3">
      <c r="A36" s="322" t="s">
        <v>904</v>
      </c>
      <c r="B36" s="323"/>
      <c r="C36" s="323"/>
      <c r="D36" s="323"/>
      <c r="E36" s="323"/>
      <c r="F36" s="323"/>
      <c r="G36" s="323"/>
      <c r="H36" s="323"/>
      <c r="I36" s="324"/>
      <c r="J36" s="323"/>
      <c r="K36" s="323"/>
      <c r="L36" s="323"/>
      <c r="M36" s="323"/>
      <c r="N36" s="323"/>
      <c r="O36" s="323"/>
      <c r="P36" s="323"/>
      <c r="Q36" s="323"/>
      <c r="R36" s="324"/>
      <c r="S36" s="324"/>
      <c r="T36" s="324"/>
    </row>
    <row r="37" spans="1:20" ht="165.75" customHeight="1" x14ac:dyDescent="0.3">
      <c r="A37" s="673" t="s">
        <v>2221</v>
      </c>
      <c r="B37" s="221" t="s">
        <v>527</v>
      </c>
      <c r="C37" s="230" t="s">
        <v>453</v>
      </c>
      <c r="D37" s="263" t="s">
        <v>1069</v>
      </c>
      <c r="E37" s="263" t="s">
        <v>1070</v>
      </c>
      <c r="F37" s="263" t="s">
        <v>1071</v>
      </c>
      <c r="G37" s="230"/>
      <c r="H37" s="221" t="s">
        <v>752</v>
      </c>
      <c r="I37" s="222" t="s">
        <v>623</v>
      </c>
      <c r="L37" s="181" t="s">
        <v>443</v>
      </c>
      <c r="M37" s="181" t="s">
        <v>443</v>
      </c>
      <c r="N37" s="181" t="s">
        <v>12</v>
      </c>
      <c r="O37" s="181" t="s">
        <v>12</v>
      </c>
      <c r="P37" s="181" t="s">
        <v>12</v>
      </c>
      <c r="Q37" s="181" t="s">
        <v>12</v>
      </c>
      <c r="R37" s="181" t="s">
        <v>12</v>
      </c>
      <c r="S37" s="181" t="s">
        <v>12</v>
      </c>
      <c r="T37" s="181" t="s">
        <v>12</v>
      </c>
    </row>
    <row r="38" spans="1:20" ht="390" x14ac:dyDescent="0.3">
      <c r="A38" s="372">
        <v>2431</v>
      </c>
      <c r="B38" s="221" t="s">
        <v>527</v>
      </c>
      <c r="C38" s="374" t="s">
        <v>1960</v>
      </c>
      <c r="D38" s="158" t="s">
        <v>1964</v>
      </c>
      <c r="E38" s="158" t="s">
        <v>1965</v>
      </c>
      <c r="F38" s="158" t="s">
        <v>1966</v>
      </c>
      <c r="G38" s="375" t="s">
        <v>1961</v>
      </c>
      <c r="H38" s="157" t="s">
        <v>1439</v>
      </c>
      <c r="I38" s="222" t="s">
        <v>623</v>
      </c>
      <c r="R38" s="376" t="s">
        <v>902</v>
      </c>
      <c r="S38" s="376"/>
      <c r="T38" s="376"/>
    </row>
    <row r="39" spans="1:20" ht="409.5" x14ac:dyDescent="0.3">
      <c r="A39" s="372">
        <v>2436</v>
      </c>
      <c r="B39" s="373" t="s">
        <v>527</v>
      </c>
      <c r="C39" s="178" t="s">
        <v>1968</v>
      </c>
      <c r="D39" s="158" t="s">
        <v>1343</v>
      </c>
      <c r="E39" s="158" t="s">
        <v>1344</v>
      </c>
      <c r="F39" s="158" t="s">
        <v>1345</v>
      </c>
      <c r="G39" s="375" t="s">
        <v>1969</v>
      </c>
      <c r="H39" s="157" t="s">
        <v>1439</v>
      </c>
      <c r="I39" s="222" t="s">
        <v>623</v>
      </c>
      <c r="R39" s="376" t="s">
        <v>902</v>
      </c>
      <c r="S39" s="376"/>
      <c r="T39" s="376"/>
    </row>
    <row r="40" spans="1:20" s="371" customFormat="1" ht="409.5" x14ac:dyDescent="0.3">
      <c r="A40" s="157">
        <v>2579</v>
      </c>
      <c r="B40" s="157" t="s">
        <v>527</v>
      </c>
      <c r="C40" s="178" t="s">
        <v>2145</v>
      </c>
      <c r="D40" s="158" t="s">
        <v>1339</v>
      </c>
      <c r="E40" s="158" t="s">
        <v>1340</v>
      </c>
      <c r="F40" s="158" t="s">
        <v>1341</v>
      </c>
      <c r="G40" s="157" t="s">
        <v>2146</v>
      </c>
      <c r="H40" s="157" t="s">
        <v>1987</v>
      </c>
      <c r="I40" s="157"/>
      <c r="J40" s="325"/>
      <c r="K40" s="157"/>
      <c r="L40" s="157"/>
      <c r="M40" s="157"/>
      <c r="N40" s="196"/>
      <c r="O40" s="196"/>
      <c r="P40" s="157"/>
      <c r="Q40" s="157"/>
      <c r="R40" s="157"/>
      <c r="S40" s="199" t="s">
        <v>902</v>
      </c>
      <c r="T40" s="199"/>
    </row>
  </sheetData>
  <mergeCells count="4">
    <mergeCell ref="A2:I2"/>
    <mergeCell ref="A18:R18"/>
    <mergeCell ref="A30:R30"/>
    <mergeCell ref="A33:R33"/>
  </mergeCells>
  <hyperlinks>
    <hyperlink ref="G3" r:id="rId1" xr:uid="{00000000-0004-0000-0400-000000000000}"/>
    <hyperlink ref="G5" r:id="rId2" xr:uid="{00000000-0004-0000-0400-000001000000}"/>
    <hyperlink ref="G16" r:id="rId3" xr:uid="{00000000-0004-0000-0400-000002000000}"/>
    <hyperlink ref="G4" r:id="rId4" xr:uid="{00000000-0004-0000-0400-000003000000}"/>
    <hyperlink ref="G25" r:id="rId5" xr:uid="{00000000-0004-0000-0400-000004000000}"/>
  </hyperlinks>
  <printOptions horizontalCentered="1" verticalCentered="1"/>
  <pageMargins left="0.7" right="0.7" top="0.75" bottom="0.75" header="0.3" footer="0.3"/>
  <pageSetup paperSize="5" scale="50" fitToHeight="0" orientation="landscape" r:id="rId6"/>
  <headerFooter>
    <oddHeader>&amp;CHospital Value Based Purchasing
December 2019</oddHeader>
    <oddFooter>&amp;LLast edited by: Megan Howard on 12/3/2019</oddFooter>
  </headerFooter>
  <rowBreaks count="4" manualBreakCount="4">
    <brk id="13" max="19" man="1"/>
    <brk id="27" max="19" man="1"/>
    <brk id="32" max="19" man="1"/>
    <brk id="35" max="19"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437A2-49F4-463A-9C6B-611450F5A720}">
  <sheetPr codeName="Sheet11">
    <tabColor theme="3" tint="0.39997558519241921"/>
    <pageSetUpPr fitToPage="1"/>
  </sheetPr>
  <dimension ref="A1:S76"/>
  <sheetViews>
    <sheetView topLeftCell="A10" zoomScale="90" zoomScaleNormal="90" workbookViewId="0"/>
  </sheetViews>
  <sheetFormatPr defaultColWidth="8.08203125" defaultRowHeight="14" x14ac:dyDescent="0.3"/>
  <cols>
    <col min="1" max="1" width="20" style="236" customWidth="1"/>
    <col min="2" max="3" width="2.33203125" style="236" customWidth="1"/>
    <col min="4" max="4" width="1.33203125" style="236" customWidth="1"/>
    <col min="5" max="18" width="10.58203125" style="236" customWidth="1"/>
    <col min="19" max="19" width="1.33203125" style="236" customWidth="1"/>
    <col min="20" max="16384" width="8.08203125" style="236"/>
  </cols>
  <sheetData>
    <row r="1" spans="1:19" ht="17.5" x14ac:dyDescent="0.3">
      <c r="A1" s="512"/>
    </row>
    <row r="4" spans="1:19" ht="26.5" customHeight="1" x14ac:dyDescent="0.3">
      <c r="D4" s="805" t="s">
        <v>2316</v>
      </c>
      <c r="E4" s="805"/>
      <c r="F4" s="805"/>
      <c r="G4" s="805"/>
      <c r="H4" s="805"/>
      <c r="I4" s="805"/>
      <c r="J4" s="805"/>
      <c r="K4" s="805"/>
      <c r="L4" s="805"/>
      <c r="M4" s="805"/>
      <c r="N4" s="805"/>
      <c r="O4" s="805"/>
      <c r="P4" s="805"/>
      <c r="Q4" s="805"/>
      <c r="R4" s="805"/>
      <c r="S4" s="805"/>
    </row>
    <row r="5" spans="1:19" ht="19" x14ac:dyDescent="0.4">
      <c r="D5" s="808" t="s">
        <v>2317</v>
      </c>
      <c r="E5" s="809"/>
      <c r="F5" s="809"/>
      <c r="G5" s="809"/>
      <c r="H5" s="809"/>
      <c r="I5" s="809"/>
      <c r="J5" s="809"/>
      <c r="K5" s="809"/>
      <c r="L5" s="809"/>
      <c r="M5" s="809"/>
      <c r="N5" s="809"/>
      <c r="O5" s="809"/>
      <c r="P5" s="809"/>
      <c r="Q5" s="809"/>
      <c r="R5" s="809"/>
      <c r="S5" s="810"/>
    </row>
    <row r="6" spans="1:19" ht="24.65" customHeight="1" x14ac:dyDescent="0.35">
      <c r="D6" s="806" t="s">
        <v>2318</v>
      </c>
      <c r="E6" s="807"/>
      <c r="F6" s="807"/>
      <c r="G6" s="807"/>
      <c r="H6" s="807"/>
      <c r="I6" s="807"/>
      <c r="J6" s="807"/>
      <c r="K6" s="807"/>
      <c r="L6" s="807"/>
      <c r="M6" s="807"/>
      <c r="N6" s="807"/>
      <c r="O6" s="807"/>
      <c r="P6" s="807"/>
      <c r="Q6" s="807"/>
      <c r="R6" s="807"/>
      <c r="S6" s="807"/>
    </row>
    <row r="8" spans="1:19" ht="154.5" customHeight="1" x14ac:dyDescent="0.3">
      <c r="D8" s="811" t="s">
        <v>2319</v>
      </c>
      <c r="E8" s="811"/>
      <c r="F8" s="811"/>
      <c r="G8" s="811"/>
      <c r="H8" s="811"/>
      <c r="I8" s="811"/>
      <c r="J8" s="811"/>
      <c r="K8" s="811"/>
      <c r="L8" s="811"/>
      <c r="M8" s="811"/>
      <c r="N8" s="811"/>
      <c r="O8" s="811"/>
      <c r="P8" s="811"/>
      <c r="Q8" s="811"/>
      <c r="R8" s="811"/>
      <c r="S8" s="811"/>
    </row>
    <row r="9" spans="1:19" ht="18.649999999999999" customHeight="1" x14ac:dyDescent="0.3"/>
    <row r="14" spans="1:19" ht="22.4" customHeight="1" x14ac:dyDescent="0.3"/>
    <row r="15" spans="1:19" ht="15.5" x14ac:dyDescent="0.35">
      <c r="D15" s="802" t="s">
        <v>2320</v>
      </c>
      <c r="E15" s="803"/>
      <c r="F15" s="803"/>
      <c r="G15" s="803"/>
      <c r="H15" s="803"/>
      <c r="I15" s="803"/>
      <c r="J15" s="803"/>
      <c r="K15" s="803"/>
      <c r="L15" s="803"/>
      <c r="M15" s="803"/>
      <c r="N15" s="803"/>
      <c r="O15" s="803"/>
      <c r="P15" s="803"/>
      <c r="Q15" s="803"/>
      <c r="R15" s="803"/>
      <c r="S15" s="804"/>
    </row>
    <row r="16" spans="1:19" ht="3.65" customHeight="1" x14ac:dyDescent="0.35">
      <c r="D16" s="513"/>
      <c r="E16" s="514"/>
      <c r="F16" s="514"/>
      <c r="G16" s="514"/>
      <c r="H16" s="514"/>
      <c r="I16" s="514"/>
      <c r="J16" s="514"/>
      <c r="K16" s="514"/>
      <c r="L16" s="514"/>
      <c r="M16" s="514"/>
      <c r="N16" s="514"/>
      <c r="O16" s="514"/>
      <c r="P16" s="514"/>
      <c r="Q16" s="514"/>
      <c r="R16" s="514"/>
      <c r="S16" s="515"/>
    </row>
    <row r="17" spans="4:19" ht="6.65" customHeight="1" x14ac:dyDescent="0.3">
      <c r="D17" s="516"/>
      <c r="E17" s="954"/>
      <c r="F17" s="954"/>
      <c r="G17" s="954"/>
      <c r="H17" s="954"/>
      <c r="I17" s="954"/>
      <c r="J17" s="954"/>
      <c r="K17" s="954"/>
      <c r="L17" s="954"/>
      <c r="M17" s="954"/>
      <c r="N17" s="954"/>
      <c r="O17" s="954"/>
      <c r="P17" s="954"/>
      <c r="Q17" s="954"/>
      <c r="R17" s="954"/>
      <c r="S17" s="517"/>
    </row>
    <row r="18" spans="4:19" ht="56.25" customHeight="1" x14ac:dyDescent="0.35">
      <c r="D18" s="518"/>
      <c r="E18" s="952" t="s">
        <v>2321</v>
      </c>
      <c r="F18" s="952"/>
      <c r="G18" s="952"/>
      <c r="H18" s="952"/>
      <c r="I18" s="952"/>
      <c r="J18" s="952"/>
      <c r="K18" s="952"/>
      <c r="L18" s="952"/>
      <c r="M18" s="952"/>
      <c r="N18" s="952"/>
      <c r="O18" s="952"/>
      <c r="P18" s="952"/>
      <c r="Q18" s="952"/>
      <c r="R18" s="952"/>
      <c r="S18" s="519"/>
    </row>
    <row r="19" spans="4:19" ht="5.15" customHeight="1" x14ac:dyDescent="0.35">
      <c r="D19" s="518"/>
      <c r="E19" s="951"/>
      <c r="F19" s="951"/>
      <c r="G19" s="951"/>
      <c r="H19" s="951"/>
      <c r="I19" s="951"/>
      <c r="J19" s="951"/>
      <c r="K19" s="951"/>
      <c r="L19" s="951"/>
      <c r="M19" s="951"/>
      <c r="N19" s="951"/>
      <c r="O19" s="951"/>
      <c r="P19" s="951"/>
      <c r="Q19" s="951"/>
      <c r="R19" s="951"/>
      <c r="S19" s="519"/>
    </row>
    <row r="20" spans="4:19" ht="15.5" x14ac:dyDescent="0.35">
      <c r="D20" s="518"/>
      <c r="E20" s="950"/>
      <c r="F20" s="949"/>
      <c r="G20" s="949"/>
      <c r="H20" s="949"/>
      <c r="I20" s="949"/>
      <c r="J20" s="949"/>
      <c r="K20" s="949"/>
      <c r="L20" s="949"/>
      <c r="M20" s="949"/>
      <c r="N20" s="949"/>
      <c r="O20" s="949"/>
      <c r="P20" s="949"/>
      <c r="Q20" s="949"/>
      <c r="R20" s="948"/>
      <c r="S20" s="519"/>
    </row>
    <row r="21" spans="4:19" ht="15.5" x14ac:dyDescent="0.35">
      <c r="D21" s="518"/>
      <c r="E21" s="947"/>
      <c r="F21" s="520"/>
      <c r="G21" s="520"/>
      <c r="H21" s="520"/>
      <c r="I21" s="520"/>
      <c r="J21" s="520"/>
      <c r="K21" s="520"/>
      <c r="L21" s="520"/>
      <c r="M21" s="520"/>
      <c r="N21" s="520"/>
      <c r="O21" s="520"/>
      <c r="P21" s="520"/>
      <c r="Q21" s="520"/>
      <c r="R21" s="946"/>
      <c r="S21" s="519"/>
    </row>
    <row r="22" spans="4:19" ht="15.5" x14ac:dyDescent="0.35">
      <c r="D22" s="518"/>
      <c r="E22" s="947"/>
      <c r="F22" s="520"/>
      <c r="G22" s="520"/>
      <c r="H22" s="520"/>
      <c r="I22" s="520"/>
      <c r="J22" s="520"/>
      <c r="K22" s="520"/>
      <c r="L22" s="520"/>
      <c r="M22" s="520"/>
      <c r="N22" s="520"/>
      <c r="O22" s="520"/>
      <c r="P22" s="520"/>
      <c r="Q22" s="520"/>
      <c r="R22" s="946"/>
      <c r="S22" s="519"/>
    </row>
    <row r="23" spans="4:19" ht="15.5" x14ac:dyDescent="0.35">
      <c r="D23" s="518"/>
      <c r="E23" s="947"/>
      <c r="F23" s="520"/>
      <c r="G23" s="520"/>
      <c r="H23" s="520"/>
      <c r="I23" s="520"/>
      <c r="J23" s="520"/>
      <c r="K23" s="520"/>
      <c r="L23" s="520"/>
      <c r="M23" s="520"/>
      <c r="N23" s="520"/>
      <c r="O23" s="520"/>
      <c r="P23" s="520"/>
      <c r="Q23" s="520"/>
      <c r="R23" s="946"/>
      <c r="S23" s="519"/>
    </row>
    <row r="24" spans="4:19" ht="15.5" x14ac:dyDescent="0.35">
      <c r="D24" s="518"/>
      <c r="E24" s="947"/>
      <c r="F24" s="520"/>
      <c r="G24" s="520"/>
      <c r="H24" s="520"/>
      <c r="I24" s="520"/>
      <c r="J24" s="520"/>
      <c r="K24" s="520"/>
      <c r="L24" s="520"/>
      <c r="M24" s="520"/>
      <c r="N24" s="520"/>
      <c r="O24" s="520"/>
      <c r="P24" s="520"/>
      <c r="Q24" s="520"/>
      <c r="R24" s="946"/>
      <c r="S24" s="519"/>
    </row>
    <row r="25" spans="4:19" ht="15.5" x14ac:dyDescent="0.35">
      <c r="D25" s="518"/>
      <c r="E25" s="947"/>
      <c r="F25" s="520"/>
      <c r="G25" s="520"/>
      <c r="H25" s="520"/>
      <c r="I25" s="520"/>
      <c r="J25" s="520"/>
      <c r="K25" s="520"/>
      <c r="L25" s="520"/>
      <c r="M25" s="520"/>
      <c r="N25" s="520"/>
      <c r="O25" s="520"/>
      <c r="P25" s="520"/>
      <c r="Q25" s="520"/>
      <c r="R25" s="946"/>
      <c r="S25" s="519"/>
    </row>
    <row r="26" spans="4:19" ht="15.5" x14ac:dyDescent="0.35">
      <c r="D26" s="518"/>
      <c r="E26" s="947"/>
      <c r="F26" s="520"/>
      <c r="G26" s="520"/>
      <c r="H26" s="520"/>
      <c r="I26" s="520"/>
      <c r="J26" s="520"/>
      <c r="K26" s="520"/>
      <c r="L26" s="520"/>
      <c r="M26" s="520"/>
      <c r="N26" s="520"/>
      <c r="O26" s="520"/>
      <c r="P26" s="520"/>
      <c r="Q26" s="520"/>
      <c r="R26" s="946"/>
      <c r="S26" s="519"/>
    </row>
    <row r="27" spans="4:19" ht="15.5" x14ac:dyDescent="0.35">
      <c r="D27" s="518"/>
      <c r="E27" s="947"/>
      <c r="F27" s="520"/>
      <c r="G27" s="520"/>
      <c r="H27" s="520"/>
      <c r="I27" s="520"/>
      <c r="J27" s="520"/>
      <c r="K27" s="520"/>
      <c r="L27" s="520"/>
      <c r="M27" s="520"/>
      <c r="N27" s="520"/>
      <c r="O27" s="520"/>
      <c r="P27" s="520"/>
      <c r="Q27" s="520"/>
      <c r="R27" s="946"/>
      <c r="S27" s="519"/>
    </row>
    <row r="28" spans="4:19" ht="15.5" x14ac:dyDescent="0.35">
      <c r="D28" s="518"/>
      <c r="E28" s="947"/>
      <c r="F28" s="520"/>
      <c r="G28" s="520"/>
      <c r="H28" s="520"/>
      <c r="I28" s="520"/>
      <c r="J28" s="520"/>
      <c r="K28" s="520"/>
      <c r="L28" s="520"/>
      <c r="M28" s="520"/>
      <c r="N28" s="520"/>
      <c r="O28" s="520"/>
      <c r="P28" s="520"/>
      <c r="Q28" s="520"/>
      <c r="R28" s="946"/>
      <c r="S28" s="519"/>
    </row>
    <row r="29" spans="4:19" ht="15.5" x14ac:dyDescent="0.35">
      <c r="D29" s="518"/>
      <c r="E29" s="947"/>
      <c r="F29" s="520"/>
      <c r="G29" s="520"/>
      <c r="H29" s="520"/>
      <c r="I29" s="520"/>
      <c r="J29" s="520"/>
      <c r="K29" s="520"/>
      <c r="L29" s="520"/>
      <c r="M29" s="520"/>
      <c r="N29" s="520"/>
      <c r="O29" s="520"/>
      <c r="P29" s="520"/>
      <c r="Q29" s="520"/>
      <c r="R29" s="946"/>
      <c r="S29" s="519"/>
    </row>
    <row r="30" spans="4:19" ht="15.5" x14ac:dyDescent="0.35">
      <c r="D30" s="518"/>
      <c r="E30" s="945"/>
      <c r="F30" s="944"/>
      <c r="G30" s="944"/>
      <c r="H30" s="944"/>
      <c r="I30" s="944"/>
      <c r="J30" s="944"/>
      <c r="K30" s="944"/>
      <c r="L30" s="944"/>
      <c r="M30" s="944"/>
      <c r="N30" s="944"/>
      <c r="O30" s="944"/>
      <c r="P30" s="944"/>
      <c r="Q30" s="944"/>
      <c r="R30" s="943"/>
      <c r="S30" s="519"/>
    </row>
    <row r="31" spans="4:19" ht="6.65" customHeight="1" x14ac:dyDescent="0.35">
      <c r="D31" s="521"/>
      <c r="E31" s="522"/>
      <c r="F31" s="522"/>
      <c r="G31" s="522"/>
      <c r="H31" s="522"/>
      <c r="I31" s="522"/>
      <c r="J31" s="522"/>
      <c r="K31" s="522"/>
      <c r="L31" s="522"/>
      <c r="M31" s="522"/>
      <c r="N31" s="522"/>
      <c r="O31" s="522"/>
      <c r="P31" s="522"/>
      <c r="Q31" s="522"/>
      <c r="R31" s="522"/>
      <c r="S31" s="523"/>
    </row>
    <row r="32" spans="4:19" ht="15.65" customHeight="1" x14ac:dyDescent="0.35">
      <c r="D32" s="520"/>
      <c r="E32" s="520"/>
      <c r="F32" s="520"/>
      <c r="G32" s="520"/>
      <c r="H32" s="520"/>
      <c r="I32" s="520"/>
      <c r="J32" s="520"/>
      <c r="K32" s="520"/>
      <c r="L32" s="520"/>
      <c r="M32" s="520"/>
      <c r="N32" s="520"/>
      <c r="O32" s="520"/>
      <c r="P32" s="520"/>
      <c r="Q32" s="520"/>
      <c r="R32" s="520"/>
      <c r="S32" s="520"/>
    </row>
    <row r="33" spans="4:19" ht="15.5" x14ac:dyDescent="0.35">
      <c r="D33" s="802" t="s">
        <v>2322</v>
      </c>
      <c r="E33" s="803"/>
      <c r="F33" s="803"/>
      <c r="G33" s="803"/>
      <c r="H33" s="803"/>
      <c r="I33" s="803"/>
      <c r="J33" s="803"/>
      <c r="K33" s="803"/>
      <c r="L33" s="803"/>
      <c r="M33" s="803"/>
      <c r="N33" s="803"/>
      <c r="O33" s="803"/>
      <c r="P33" s="803"/>
      <c r="Q33" s="803"/>
      <c r="R33" s="803"/>
      <c r="S33" s="804"/>
    </row>
    <row r="34" spans="4:19" ht="3.65" customHeight="1" x14ac:dyDescent="0.35">
      <c r="D34" s="513"/>
      <c r="E34" s="514"/>
      <c r="F34" s="514"/>
      <c r="G34" s="514"/>
      <c r="H34" s="514"/>
      <c r="I34" s="514"/>
      <c r="J34" s="514"/>
      <c r="K34" s="514"/>
      <c r="L34" s="514"/>
      <c r="M34" s="514"/>
      <c r="N34" s="514"/>
      <c r="O34" s="514"/>
      <c r="P34" s="514"/>
      <c r="Q34" s="514"/>
      <c r="R34" s="514"/>
      <c r="S34" s="515"/>
    </row>
    <row r="35" spans="4:19" ht="6.65" customHeight="1" x14ac:dyDescent="0.35">
      <c r="D35" s="518"/>
      <c r="E35" s="951"/>
      <c r="F35" s="951"/>
      <c r="G35" s="951"/>
      <c r="H35" s="951"/>
      <c r="I35" s="951"/>
      <c r="J35" s="951"/>
      <c r="K35" s="951"/>
      <c r="L35" s="951"/>
      <c r="M35" s="951"/>
      <c r="N35" s="951"/>
      <c r="O35" s="951"/>
      <c r="P35" s="951"/>
      <c r="Q35" s="951"/>
      <c r="R35" s="951"/>
      <c r="S35" s="519"/>
    </row>
    <row r="36" spans="4:19" ht="55.5" customHeight="1" x14ac:dyDescent="0.35">
      <c r="D36" s="518"/>
      <c r="E36" s="953" t="s">
        <v>2323</v>
      </c>
      <c r="F36" s="953"/>
      <c r="G36" s="953"/>
      <c r="H36" s="953"/>
      <c r="I36" s="953"/>
      <c r="J36" s="953"/>
      <c r="K36" s="953"/>
      <c r="L36" s="953"/>
      <c r="M36" s="953"/>
      <c r="N36" s="953"/>
      <c r="O36" s="953"/>
      <c r="P36" s="953"/>
      <c r="Q36" s="953"/>
      <c r="R36" s="953"/>
      <c r="S36" s="519"/>
    </row>
    <row r="37" spans="4:19" ht="5.15" customHeight="1" x14ac:dyDescent="0.35">
      <c r="D37" s="518"/>
      <c r="E37" s="951"/>
      <c r="F37" s="951"/>
      <c r="G37" s="951"/>
      <c r="H37" s="951"/>
      <c r="I37" s="951"/>
      <c r="J37" s="951"/>
      <c r="K37" s="951"/>
      <c r="L37" s="951"/>
      <c r="M37" s="951"/>
      <c r="N37" s="951"/>
      <c r="O37" s="951"/>
      <c r="P37" s="951"/>
      <c r="Q37" s="951"/>
      <c r="R37" s="951"/>
      <c r="S37" s="519"/>
    </row>
    <row r="38" spans="4:19" ht="15.5" x14ac:dyDescent="0.35">
      <c r="D38" s="518"/>
      <c r="E38" s="950"/>
      <c r="F38" s="949"/>
      <c r="G38" s="949"/>
      <c r="H38" s="949"/>
      <c r="I38" s="949"/>
      <c r="J38" s="949"/>
      <c r="K38" s="949"/>
      <c r="L38" s="949"/>
      <c r="M38" s="949"/>
      <c r="N38" s="949"/>
      <c r="O38" s="949"/>
      <c r="P38" s="949"/>
      <c r="Q38" s="949"/>
      <c r="R38" s="948"/>
      <c r="S38" s="519"/>
    </row>
    <row r="39" spans="4:19" ht="15.5" x14ac:dyDescent="0.35">
      <c r="D39" s="518"/>
      <c r="E39" s="947"/>
      <c r="F39" s="520"/>
      <c r="G39" s="520"/>
      <c r="H39" s="520"/>
      <c r="I39" s="520"/>
      <c r="J39" s="520"/>
      <c r="K39" s="520"/>
      <c r="L39" s="520"/>
      <c r="M39" s="520"/>
      <c r="N39" s="520"/>
      <c r="O39" s="520"/>
      <c r="P39" s="520"/>
      <c r="Q39" s="520"/>
      <c r="R39" s="946"/>
      <c r="S39" s="519"/>
    </row>
    <row r="40" spans="4:19" ht="15.5" x14ac:dyDescent="0.35">
      <c r="D40" s="518"/>
      <c r="E40" s="947"/>
      <c r="F40" s="520"/>
      <c r="G40" s="520"/>
      <c r="H40" s="520"/>
      <c r="I40" s="520"/>
      <c r="J40" s="520"/>
      <c r="K40" s="520"/>
      <c r="L40" s="520"/>
      <c r="M40" s="520"/>
      <c r="N40" s="520"/>
      <c r="O40" s="520"/>
      <c r="P40" s="520"/>
      <c r="Q40" s="520"/>
      <c r="R40" s="946"/>
      <c r="S40" s="519"/>
    </row>
    <row r="41" spans="4:19" ht="15.5" x14ac:dyDescent="0.35">
      <c r="D41" s="518"/>
      <c r="E41" s="947"/>
      <c r="F41" s="520"/>
      <c r="G41" s="520"/>
      <c r="H41" s="520"/>
      <c r="I41" s="520"/>
      <c r="J41" s="520"/>
      <c r="K41" s="520"/>
      <c r="L41" s="520"/>
      <c r="M41" s="520"/>
      <c r="N41" s="520"/>
      <c r="O41" s="520"/>
      <c r="P41" s="520"/>
      <c r="Q41" s="520"/>
      <c r="R41" s="946"/>
      <c r="S41" s="519"/>
    </row>
    <row r="42" spans="4:19" ht="15.5" x14ac:dyDescent="0.35">
      <c r="D42" s="518"/>
      <c r="E42" s="947"/>
      <c r="F42" s="520"/>
      <c r="G42" s="520"/>
      <c r="H42" s="520"/>
      <c r="I42" s="520"/>
      <c r="J42" s="520"/>
      <c r="K42" s="520"/>
      <c r="L42" s="520"/>
      <c r="M42" s="520"/>
      <c r="N42" s="520"/>
      <c r="O42" s="520"/>
      <c r="P42" s="520"/>
      <c r="Q42" s="520"/>
      <c r="R42" s="946"/>
      <c r="S42" s="519"/>
    </row>
    <row r="43" spans="4:19" ht="15.5" x14ac:dyDescent="0.35">
      <c r="D43" s="518"/>
      <c r="E43" s="945"/>
      <c r="F43" s="944"/>
      <c r="G43" s="944"/>
      <c r="H43" s="944"/>
      <c r="I43" s="944"/>
      <c r="J43" s="944"/>
      <c r="K43" s="944"/>
      <c r="L43" s="944"/>
      <c r="M43" s="944"/>
      <c r="N43" s="944"/>
      <c r="O43" s="944"/>
      <c r="P43" s="944"/>
      <c r="Q43" s="944"/>
      <c r="R43" s="943"/>
      <c r="S43" s="519"/>
    </row>
    <row r="44" spans="4:19" ht="6.65" customHeight="1" x14ac:dyDescent="0.35">
      <c r="D44" s="521"/>
      <c r="E44" s="522"/>
      <c r="F44" s="522"/>
      <c r="G44" s="522"/>
      <c r="H44" s="522"/>
      <c r="I44" s="522"/>
      <c r="J44" s="522"/>
      <c r="K44" s="522"/>
      <c r="L44" s="522"/>
      <c r="M44" s="522"/>
      <c r="N44" s="522"/>
      <c r="O44" s="522"/>
      <c r="P44" s="522"/>
      <c r="Q44" s="522"/>
      <c r="R44" s="522"/>
      <c r="S44" s="523"/>
    </row>
    <row r="45" spans="4:19" ht="15.65" customHeight="1" x14ac:dyDescent="0.35">
      <c r="D45" s="520"/>
      <c r="E45" s="520"/>
      <c r="F45" s="520"/>
      <c r="G45" s="520"/>
      <c r="H45" s="520"/>
      <c r="I45" s="520"/>
      <c r="J45" s="520"/>
      <c r="K45" s="520"/>
      <c r="L45" s="520"/>
      <c r="M45" s="520"/>
      <c r="N45" s="520"/>
      <c r="O45" s="520"/>
      <c r="P45" s="520"/>
      <c r="Q45" s="520"/>
      <c r="R45" s="520"/>
      <c r="S45" s="520"/>
    </row>
    <row r="46" spans="4:19" ht="15.5" x14ac:dyDescent="0.35">
      <c r="D46" s="802" t="s">
        <v>2324</v>
      </c>
      <c r="E46" s="803"/>
      <c r="F46" s="803"/>
      <c r="G46" s="803"/>
      <c r="H46" s="803"/>
      <c r="I46" s="803"/>
      <c r="J46" s="803"/>
      <c r="K46" s="803"/>
      <c r="L46" s="803"/>
      <c r="M46" s="803"/>
      <c r="N46" s="803"/>
      <c r="O46" s="803"/>
      <c r="P46" s="803"/>
      <c r="Q46" s="803"/>
      <c r="R46" s="803"/>
      <c r="S46" s="804"/>
    </row>
    <row r="47" spans="4:19" ht="3.65" customHeight="1" x14ac:dyDescent="0.35">
      <c r="D47" s="513"/>
      <c r="E47" s="514"/>
      <c r="F47" s="514"/>
      <c r="G47" s="514"/>
      <c r="H47" s="514"/>
      <c r="I47" s="514"/>
      <c r="J47" s="514"/>
      <c r="K47" s="514"/>
      <c r="L47" s="514"/>
      <c r="M47" s="514"/>
      <c r="N47" s="514"/>
      <c r="O47" s="514"/>
      <c r="P47" s="514"/>
      <c r="Q47" s="514"/>
      <c r="R47" s="514"/>
      <c r="S47" s="515"/>
    </row>
    <row r="48" spans="4:19" ht="6.65" customHeight="1" x14ac:dyDescent="0.35">
      <c r="D48" s="518"/>
      <c r="E48" s="951"/>
      <c r="F48" s="951"/>
      <c r="G48" s="951"/>
      <c r="H48" s="951"/>
      <c r="I48" s="951"/>
      <c r="J48" s="951"/>
      <c r="K48" s="951"/>
      <c r="L48" s="951"/>
      <c r="M48" s="951"/>
      <c r="N48" s="951"/>
      <c r="O48" s="951"/>
      <c r="P48" s="951"/>
      <c r="Q48" s="951"/>
      <c r="R48" s="951"/>
      <c r="S48" s="519"/>
    </row>
    <row r="49" spans="4:19" ht="75.75" customHeight="1" x14ac:dyDescent="0.35">
      <c r="D49" s="518"/>
      <c r="E49" s="952" t="s">
        <v>2325</v>
      </c>
      <c r="F49" s="952"/>
      <c r="G49" s="952"/>
      <c r="H49" s="952"/>
      <c r="I49" s="952"/>
      <c r="J49" s="952"/>
      <c r="K49" s="952"/>
      <c r="L49" s="952"/>
      <c r="M49" s="952"/>
      <c r="N49" s="952"/>
      <c r="O49" s="952"/>
      <c r="P49" s="952"/>
      <c r="Q49" s="952"/>
      <c r="R49" s="952"/>
      <c r="S49" s="519"/>
    </row>
    <row r="50" spans="4:19" ht="5.15" customHeight="1" x14ac:dyDescent="0.35">
      <c r="D50" s="518"/>
      <c r="E50" s="951"/>
      <c r="F50" s="951"/>
      <c r="G50" s="951"/>
      <c r="H50" s="951"/>
      <c r="I50" s="951"/>
      <c r="J50" s="951"/>
      <c r="K50" s="951"/>
      <c r="L50" s="951"/>
      <c r="M50" s="951"/>
      <c r="N50" s="951"/>
      <c r="O50" s="951"/>
      <c r="P50" s="951"/>
      <c r="Q50" s="951"/>
      <c r="R50" s="951"/>
      <c r="S50" s="519"/>
    </row>
    <row r="51" spans="4:19" ht="15.5" x14ac:dyDescent="0.35">
      <c r="D51" s="518"/>
      <c r="E51" s="950"/>
      <c r="F51" s="949"/>
      <c r="G51" s="949"/>
      <c r="H51" s="949"/>
      <c r="I51" s="949"/>
      <c r="J51" s="949"/>
      <c r="K51" s="949"/>
      <c r="L51" s="949"/>
      <c r="M51" s="949"/>
      <c r="N51" s="949"/>
      <c r="O51" s="949"/>
      <c r="P51" s="949"/>
      <c r="Q51" s="949"/>
      <c r="R51" s="948"/>
      <c r="S51" s="519"/>
    </row>
    <row r="52" spans="4:19" ht="15.5" x14ac:dyDescent="0.35">
      <c r="D52" s="518"/>
      <c r="E52" s="947"/>
      <c r="F52" s="520"/>
      <c r="G52" s="520"/>
      <c r="H52" s="520"/>
      <c r="I52" s="520"/>
      <c r="J52" s="520"/>
      <c r="K52" s="520"/>
      <c r="L52" s="520"/>
      <c r="M52" s="520"/>
      <c r="N52" s="520"/>
      <c r="O52" s="520"/>
      <c r="P52" s="520"/>
      <c r="Q52" s="520"/>
      <c r="R52" s="946"/>
      <c r="S52" s="519"/>
    </row>
    <row r="53" spans="4:19" ht="15.5" x14ac:dyDescent="0.35">
      <c r="D53" s="518"/>
      <c r="E53" s="947"/>
      <c r="F53" s="520"/>
      <c r="G53" s="520"/>
      <c r="H53" s="520"/>
      <c r="I53" s="520"/>
      <c r="J53" s="520"/>
      <c r="K53" s="520"/>
      <c r="L53" s="520"/>
      <c r="M53" s="520"/>
      <c r="N53" s="520"/>
      <c r="O53" s="520"/>
      <c r="P53" s="520"/>
      <c r="Q53" s="520"/>
      <c r="R53" s="946"/>
      <c r="S53" s="519"/>
    </row>
    <row r="54" spans="4:19" ht="15.5" x14ac:dyDescent="0.35">
      <c r="D54" s="518"/>
      <c r="E54" s="947"/>
      <c r="F54" s="520"/>
      <c r="G54" s="520"/>
      <c r="H54" s="520"/>
      <c r="I54" s="520"/>
      <c r="J54" s="520"/>
      <c r="K54" s="520"/>
      <c r="L54" s="520"/>
      <c r="M54" s="520"/>
      <c r="N54" s="520"/>
      <c r="O54" s="520"/>
      <c r="P54" s="520"/>
      <c r="Q54" s="520"/>
      <c r="R54" s="946"/>
      <c r="S54" s="519"/>
    </row>
    <row r="55" spans="4:19" ht="15.5" x14ac:dyDescent="0.35">
      <c r="D55" s="518"/>
      <c r="E55" s="947"/>
      <c r="F55" s="520"/>
      <c r="G55" s="520"/>
      <c r="H55" s="520"/>
      <c r="I55" s="520"/>
      <c r="J55" s="520"/>
      <c r="K55" s="520"/>
      <c r="L55" s="520"/>
      <c r="M55" s="520"/>
      <c r="N55" s="520"/>
      <c r="O55" s="520"/>
      <c r="P55" s="520"/>
      <c r="Q55" s="520"/>
      <c r="R55" s="946"/>
      <c r="S55" s="519"/>
    </row>
    <row r="56" spans="4:19" ht="15.5" x14ac:dyDescent="0.35">
      <c r="D56" s="518"/>
      <c r="E56" s="947"/>
      <c r="F56" s="520"/>
      <c r="G56" s="520"/>
      <c r="H56" s="520"/>
      <c r="I56" s="520"/>
      <c r="J56" s="520"/>
      <c r="K56" s="520"/>
      <c r="L56" s="520"/>
      <c r="M56" s="520"/>
      <c r="N56" s="520"/>
      <c r="O56" s="520"/>
      <c r="P56" s="520"/>
      <c r="Q56" s="520"/>
      <c r="R56" s="946"/>
      <c r="S56" s="519"/>
    </row>
    <row r="57" spans="4:19" ht="15.5" x14ac:dyDescent="0.35">
      <c r="D57" s="518"/>
      <c r="E57" s="947"/>
      <c r="F57" s="520"/>
      <c r="G57" s="520"/>
      <c r="H57" s="520"/>
      <c r="I57" s="520"/>
      <c r="J57" s="520"/>
      <c r="K57" s="520"/>
      <c r="L57" s="520"/>
      <c r="M57" s="520"/>
      <c r="N57" s="520"/>
      <c r="O57" s="520"/>
      <c r="P57" s="520"/>
      <c r="Q57" s="520"/>
      <c r="R57" s="946"/>
      <c r="S57" s="519"/>
    </row>
    <row r="58" spans="4:19" ht="15.5" x14ac:dyDescent="0.35">
      <c r="D58" s="518"/>
      <c r="E58" s="947"/>
      <c r="F58" s="520"/>
      <c r="G58" s="520"/>
      <c r="H58" s="520"/>
      <c r="I58" s="520"/>
      <c r="J58" s="520"/>
      <c r="K58" s="520"/>
      <c r="L58" s="520"/>
      <c r="M58" s="520"/>
      <c r="N58" s="520"/>
      <c r="O58" s="520"/>
      <c r="P58" s="520"/>
      <c r="Q58" s="520"/>
      <c r="R58" s="946"/>
      <c r="S58" s="519"/>
    </row>
    <row r="59" spans="4:19" ht="15.5" x14ac:dyDescent="0.35">
      <c r="D59" s="518"/>
      <c r="E59" s="945"/>
      <c r="F59" s="944"/>
      <c r="G59" s="944"/>
      <c r="H59" s="944"/>
      <c r="I59" s="944"/>
      <c r="J59" s="944"/>
      <c r="K59" s="944"/>
      <c r="L59" s="944"/>
      <c r="M59" s="944"/>
      <c r="N59" s="944"/>
      <c r="O59" s="944"/>
      <c r="P59" s="944"/>
      <c r="Q59" s="944"/>
      <c r="R59" s="943"/>
      <c r="S59" s="519"/>
    </row>
    <row r="60" spans="4:19" ht="6.65" customHeight="1" x14ac:dyDescent="0.35">
      <c r="D60" s="521"/>
      <c r="E60" s="522"/>
      <c r="F60" s="522"/>
      <c r="G60" s="522"/>
      <c r="H60" s="522"/>
      <c r="I60" s="522"/>
      <c r="J60" s="522"/>
      <c r="K60" s="522"/>
      <c r="L60" s="522"/>
      <c r="M60" s="522"/>
      <c r="N60" s="522"/>
      <c r="O60" s="522"/>
      <c r="P60" s="522"/>
      <c r="Q60" s="522"/>
      <c r="R60" s="522"/>
      <c r="S60" s="523"/>
    </row>
    <row r="62" spans="4:19" ht="15.5" x14ac:dyDescent="0.35">
      <c r="D62" s="802" t="s">
        <v>2326</v>
      </c>
      <c r="E62" s="803"/>
      <c r="F62" s="803"/>
      <c r="G62" s="803"/>
      <c r="H62" s="803"/>
      <c r="I62" s="803"/>
      <c r="J62" s="803"/>
      <c r="K62" s="803"/>
      <c r="L62" s="803"/>
      <c r="M62" s="803"/>
      <c r="N62" s="803"/>
      <c r="O62" s="803"/>
      <c r="P62" s="803"/>
      <c r="Q62" s="803"/>
      <c r="R62" s="803"/>
      <c r="S62" s="804"/>
    </row>
    <row r="63" spans="4:19" ht="3.65" customHeight="1" x14ac:dyDescent="0.35">
      <c r="D63" s="513"/>
      <c r="E63" s="514"/>
      <c r="F63" s="514"/>
      <c r="G63" s="514"/>
      <c r="H63" s="514"/>
      <c r="I63" s="514"/>
      <c r="J63" s="514"/>
      <c r="K63" s="514"/>
      <c r="L63" s="514"/>
      <c r="M63" s="514"/>
      <c r="N63" s="514"/>
      <c r="O63" s="514"/>
      <c r="P63" s="514"/>
      <c r="Q63" s="514"/>
      <c r="R63" s="514"/>
      <c r="S63" s="515"/>
    </row>
    <row r="64" spans="4:19" ht="6.65" customHeight="1" x14ac:dyDescent="0.35">
      <c r="D64" s="518"/>
      <c r="E64" s="951"/>
      <c r="F64" s="951"/>
      <c r="G64" s="951"/>
      <c r="H64" s="951"/>
      <c r="I64" s="951"/>
      <c r="J64" s="951"/>
      <c r="K64" s="951"/>
      <c r="L64" s="951"/>
      <c r="M64" s="951"/>
      <c r="N64" s="951"/>
      <c r="O64" s="951"/>
      <c r="P64" s="951"/>
      <c r="Q64" s="951"/>
      <c r="R64" s="951"/>
      <c r="S64" s="519"/>
    </row>
    <row r="65" spans="4:19" ht="59.25" customHeight="1" x14ac:dyDescent="0.35">
      <c r="D65" s="518"/>
      <c r="E65" s="952" t="s">
        <v>2327</v>
      </c>
      <c r="F65" s="952"/>
      <c r="G65" s="952"/>
      <c r="H65" s="952"/>
      <c r="I65" s="952"/>
      <c r="J65" s="952"/>
      <c r="K65" s="952"/>
      <c r="L65" s="952"/>
      <c r="M65" s="952"/>
      <c r="N65" s="952"/>
      <c r="O65" s="952"/>
      <c r="P65" s="952"/>
      <c r="Q65" s="952"/>
      <c r="R65" s="952"/>
      <c r="S65" s="519"/>
    </row>
    <row r="66" spans="4:19" ht="5.15" customHeight="1" x14ac:dyDescent="0.35">
      <c r="D66" s="518"/>
      <c r="E66" s="951"/>
      <c r="F66" s="951"/>
      <c r="G66" s="951"/>
      <c r="H66" s="951"/>
      <c r="I66" s="951"/>
      <c r="J66" s="951"/>
      <c r="K66" s="951"/>
      <c r="L66" s="951"/>
      <c r="M66" s="951"/>
      <c r="N66" s="951"/>
      <c r="O66" s="951"/>
      <c r="P66" s="951"/>
      <c r="Q66" s="951"/>
      <c r="R66" s="951"/>
      <c r="S66" s="519"/>
    </row>
    <row r="67" spans="4:19" ht="15.5" x14ac:dyDescent="0.35">
      <c r="D67" s="518"/>
      <c r="E67" s="950"/>
      <c r="F67" s="949"/>
      <c r="G67" s="949"/>
      <c r="H67" s="949"/>
      <c r="I67" s="949"/>
      <c r="J67" s="949"/>
      <c r="K67" s="949"/>
      <c r="L67" s="949"/>
      <c r="M67" s="949"/>
      <c r="N67" s="949"/>
      <c r="O67" s="949"/>
      <c r="P67" s="949"/>
      <c r="Q67" s="949"/>
      <c r="R67" s="948"/>
      <c r="S67" s="519"/>
    </row>
    <row r="68" spans="4:19" ht="15.5" x14ac:dyDescent="0.35">
      <c r="D68" s="518"/>
      <c r="E68" s="947"/>
      <c r="F68" s="520"/>
      <c r="G68" s="520"/>
      <c r="H68" s="520"/>
      <c r="I68" s="520"/>
      <c r="J68" s="520"/>
      <c r="K68" s="520"/>
      <c r="L68" s="520"/>
      <c r="M68" s="520"/>
      <c r="N68" s="520"/>
      <c r="O68" s="520"/>
      <c r="P68" s="520"/>
      <c r="Q68" s="520"/>
      <c r="R68" s="946"/>
      <c r="S68" s="519"/>
    </row>
    <row r="69" spans="4:19" ht="15.5" x14ac:dyDescent="0.35">
      <c r="D69" s="518"/>
      <c r="E69" s="947"/>
      <c r="F69" s="520"/>
      <c r="G69" s="520"/>
      <c r="H69" s="520"/>
      <c r="I69" s="520"/>
      <c r="J69" s="520"/>
      <c r="K69" s="520"/>
      <c r="L69" s="520"/>
      <c r="M69" s="520"/>
      <c r="N69" s="520"/>
      <c r="O69" s="520"/>
      <c r="P69" s="520"/>
      <c r="Q69" s="520"/>
      <c r="R69" s="946"/>
      <c r="S69" s="519"/>
    </row>
    <row r="70" spans="4:19" ht="15.5" x14ac:dyDescent="0.35">
      <c r="D70" s="518"/>
      <c r="E70" s="947"/>
      <c r="F70" s="520"/>
      <c r="G70" s="520"/>
      <c r="H70" s="520"/>
      <c r="I70" s="520"/>
      <c r="J70" s="520"/>
      <c r="K70" s="520"/>
      <c r="L70" s="520"/>
      <c r="M70" s="520"/>
      <c r="N70" s="520"/>
      <c r="O70" s="520"/>
      <c r="P70" s="520"/>
      <c r="Q70" s="520"/>
      <c r="R70" s="946"/>
      <c r="S70" s="519"/>
    </row>
    <row r="71" spans="4:19" ht="15.5" x14ac:dyDescent="0.35">
      <c r="D71" s="518"/>
      <c r="E71" s="947"/>
      <c r="F71" s="520"/>
      <c r="G71" s="520"/>
      <c r="H71" s="520"/>
      <c r="I71" s="520"/>
      <c r="J71" s="520"/>
      <c r="K71" s="520"/>
      <c r="L71" s="520"/>
      <c r="M71" s="520"/>
      <c r="N71" s="520"/>
      <c r="O71" s="520"/>
      <c r="P71" s="520"/>
      <c r="Q71" s="520"/>
      <c r="R71" s="946"/>
      <c r="S71" s="519"/>
    </row>
    <row r="72" spans="4:19" ht="15.5" x14ac:dyDescent="0.35">
      <c r="D72" s="518"/>
      <c r="E72" s="947"/>
      <c r="F72" s="520"/>
      <c r="G72" s="520"/>
      <c r="H72" s="520"/>
      <c r="I72" s="520"/>
      <c r="J72" s="520"/>
      <c r="K72" s="520"/>
      <c r="L72" s="520"/>
      <c r="M72" s="520"/>
      <c r="N72" s="520"/>
      <c r="O72" s="520"/>
      <c r="P72" s="520"/>
      <c r="Q72" s="520"/>
      <c r="R72" s="946"/>
      <c r="S72" s="519"/>
    </row>
    <row r="73" spans="4:19" ht="15.5" x14ac:dyDescent="0.35">
      <c r="D73" s="518"/>
      <c r="E73" s="945"/>
      <c r="F73" s="944"/>
      <c r="G73" s="944"/>
      <c r="H73" s="944"/>
      <c r="I73" s="944"/>
      <c r="J73" s="944"/>
      <c r="K73" s="944"/>
      <c r="L73" s="944"/>
      <c r="M73" s="944"/>
      <c r="N73" s="944"/>
      <c r="O73" s="944"/>
      <c r="P73" s="944"/>
      <c r="Q73" s="944"/>
      <c r="R73" s="943"/>
      <c r="S73" s="519"/>
    </row>
    <row r="74" spans="4:19" ht="6.65" customHeight="1" x14ac:dyDescent="0.35">
      <c r="D74" s="521"/>
      <c r="E74" s="522"/>
      <c r="F74" s="522"/>
      <c r="G74" s="522"/>
      <c r="H74" s="522"/>
      <c r="I74" s="522"/>
      <c r="J74" s="522"/>
      <c r="K74" s="522"/>
      <c r="L74" s="522"/>
      <c r="M74" s="522"/>
      <c r="N74" s="522"/>
      <c r="O74" s="522"/>
      <c r="P74" s="522"/>
      <c r="Q74" s="522"/>
      <c r="R74" s="522"/>
      <c r="S74" s="523"/>
    </row>
    <row r="75" spans="4:19" ht="17.5" customHeight="1" x14ac:dyDescent="0.35">
      <c r="J75" s="524"/>
    </row>
    <row r="76" spans="4:19" x14ac:dyDescent="0.3">
      <c r="E76" s="525"/>
    </row>
  </sheetData>
  <mergeCells count="12">
    <mergeCell ref="E36:R36"/>
    <mergeCell ref="D46:S46"/>
    <mergeCell ref="E49:R49"/>
    <mergeCell ref="D62:S62"/>
    <mergeCell ref="E65:R65"/>
    <mergeCell ref="D4:S4"/>
    <mergeCell ref="D6:S6"/>
    <mergeCell ref="D5:S5"/>
    <mergeCell ref="D8:S8"/>
    <mergeCell ref="D15:S15"/>
    <mergeCell ref="E18:R18"/>
    <mergeCell ref="D33:S33"/>
  </mergeCells>
  <printOptions horizontalCentered="1"/>
  <pageMargins left="0.5" right="0.5" top="0.5" bottom="0.5" header="0.3" footer="0.3"/>
  <pageSetup scale="57" orientation="portrait" r:id="rId1"/>
  <headerFooter>
    <oddFooter>&amp;C&amp;10&amp;P of &amp;N&amp;RThe California Hospital Association</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9EB33-E95B-4680-A312-05A587B2C212}">
  <sheetPr codeName="Sheet13">
    <tabColor theme="3" tint="0.59999389629810485"/>
    <pageSetUpPr fitToPage="1"/>
  </sheetPr>
  <dimension ref="A1:U84"/>
  <sheetViews>
    <sheetView topLeftCell="A44" zoomScaleNormal="100" zoomScaleSheetLayoutView="70" workbookViewId="0">
      <selection sqref="A1:C1"/>
    </sheetView>
  </sheetViews>
  <sheetFormatPr defaultColWidth="8.08203125" defaultRowHeight="20" x14ac:dyDescent="0.3"/>
  <cols>
    <col min="1" max="1" width="8.4140625" style="526" customWidth="1"/>
    <col min="2" max="2" width="7.1640625" style="527" customWidth="1"/>
    <col min="3" max="3" width="26.33203125" style="526" customWidth="1"/>
    <col min="4" max="4" width="69" style="526" customWidth="1"/>
    <col min="5" max="7" width="14.25" style="526" customWidth="1"/>
    <col min="8" max="8" width="14" style="526" customWidth="1"/>
    <col min="9" max="9" width="2.33203125" style="236" customWidth="1"/>
    <col min="10" max="12" width="14.25" style="236" customWidth="1"/>
    <col min="13" max="20" width="8.4140625" style="526" customWidth="1"/>
    <col min="21" max="16384" width="8.08203125" style="526"/>
  </cols>
  <sheetData>
    <row r="1" spans="1:20" ht="21" customHeight="1" x14ac:dyDescent="0.3">
      <c r="A1" s="960" t="s">
        <v>2591</v>
      </c>
      <c r="B1" s="960"/>
      <c r="C1" s="960"/>
    </row>
    <row r="2" spans="1:20" ht="9.65" customHeight="1" x14ac:dyDescent="0.3"/>
    <row r="3" spans="1:20" ht="9.65" customHeight="1" x14ac:dyDescent="0.3">
      <c r="C3" s="528"/>
    </row>
    <row r="4" spans="1:20" ht="23.5" customHeight="1" x14ac:dyDescent="0.3">
      <c r="B4" s="841" t="s">
        <v>2316</v>
      </c>
      <c r="C4" s="841"/>
      <c r="D4" s="841"/>
      <c r="E4" s="841"/>
      <c r="F4" s="841"/>
      <c r="G4" s="841"/>
      <c r="H4" s="841"/>
      <c r="I4" s="841"/>
      <c r="J4" s="841"/>
      <c r="K4" s="841"/>
    </row>
    <row r="5" spans="1:20" ht="25.5" customHeight="1" x14ac:dyDescent="0.3">
      <c r="B5" s="842" t="s">
        <v>2390</v>
      </c>
      <c r="C5" s="843"/>
      <c r="D5" s="843"/>
      <c r="E5" s="843"/>
      <c r="F5" s="843"/>
      <c r="G5" s="843"/>
      <c r="H5" s="843"/>
      <c r="I5" s="843"/>
      <c r="J5" s="843"/>
      <c r="K5" s="844"/>
    </row>
    <row r="6" spans="1:20" ht="30" customHeight="1" x14ac:dyDescent="0.3">
      <c r="B6" s="845" t="s">
        <v>2391</v>
      </c>
      <c r="C6" s="845"/>
      <c r="D6" s="845"/>
      <c r="E6" s="845"/>
      <c r="F6" s="845"/>
      <c r="G6" s="845"/>
      <c r="H6" s="845"/>
      <c r="I6" s="845"/>
      <c r="J6" s="845"/>
      <c r="K6" s="845"/>
    </row>
    <row r="7" spans="1:20" ht="16.399999999999999" hidden="1" customHeight="1" x14ac:dyDescent="0.3">
      <c r="D7" s="236"/>
      <c r="E7" s="236"/>
      <c r="F7" s="236"/>
      <c r="G7" s="236"/>
      <c r="H7" s="236"/>
      <c r="Q7" s="529"/>
      <c r="R7" s="529"/>
      <c r="S7" s="529"/>
      <c r="T7" s="529"/>
    </row>
    <row r="8" spans="1:20" ht="37.4" customHeight="1" x14ac:dyDescent="0.3">
      <c r="B8" s="846" t="s">
        <v>1363</v>
      </c>
      <c r="C8" s="530" t="s">
        <v>2328</v>
      </c>
      <c r="D8" s="818" t="s">
        <v>2329</v>
      </c>
      <c r="E8" s="819"/>
      <c r="F8" s="531" t="s">
        <v>2330</v>
      </c>
      <c r="G8" s="531" t="s">
        <v>2331</v>
      </c>
      <c r="H8" s="531" t="s">
        <v>2332</v>
      </c>
      <c r="M8" s="532"/>
      <c r="Q8" s="529"/>
      <c r="R8" s="533"/>
      <c r="S8" s="533"/>
      <c r="T8" s="529"/>
    </row>
    <row r="9" spans="1:20" ht="3" customHeight="1" x14ac:dyDescent="0.3">
      <c r="B9" s="847"/>
      <c r="C9" s="534"/>
      <c r="D9" s="535"/>
      <c r="E9" s="535"/>
      <c r="F9" s="535"/>
      <c r="G9" s="535"/>
      <c r="H9" s="536"/>
      <c r="Q9" s="529"/>
      <c r="T9" s="529"/>
    </row>
    <row r="10" spans="1:20" ht="18.649999999999999" customHeight="1" x14ac:dyDescent="0.3">
      <c r="B10" s="847"/>
      <c r="C10" s="537" t="s">
        <v>2386</v>
      </c>
      <c r="D10" s="828" t="s">
        <v>2333</v>
      </c>
      <c r="E10" s="829"/>
      <c r="F10" s="538">
        <v>0.68700000000000006</v>
      </c>
      <c r="G10" s="538">
        <v>0</v>
      </c>
      <c r="H10" s="849" t="s">
        <v>2334</v>
      </c>
      <c r="Q10" s="529"/>
      <c r="T10" s="529"/>
    </row>
    <row r="11" spans="1:20" ht="18.649999999999999" customHeight="1" x14ac:dyDescent="0.3">
      <c r="B11" s="847"/>
      <c r="C11" s="539" t="s">
        <v>2387</v>
      </c>
      <c r="D11" s="816" t="s">
        <v>2335</v>
      </c>
      <c r="E11" s="817"/>
      <c r="F11" s="540">
        <v>0.77400000000000002</v>
      </c>
      <c r="G11" s="540">
        <v>0</v>
      </c>
      <c r="H11" s="850"/>
      <c r="Q11" s="529"/>
      <c r="T11" s="529"/>
    </row>
    <row r="12" spans="1:20" ht="18.649999999999999" customHeight="1" x14ac:dyDescent="0.3">
      <c r="B12" s="847"/>
      <c r="C12" s="539" t="s">
        <v>2336</v>
      </c>
      <c r="D12" s="816" t="s">
        <v>2337</v>
      </c>
      <c r="E12" s="817"/>
      <c r="F12" s="540">
        <v>0.76300000000000001</v>
      </c>
      <c r="G12" s="540">
        <v>0</v>
      </c>
      <c r="H12" s="850"/>
    </row>
    <row r="13" spans="1:20" ht="18.649999999999999" customHeight="1" x14ac:dyDescent="0.3">
      <c r="B13" s="847"/>
      <c r="C13" s="539" t="s">
        <v>2338</v>
      </c>
      <c r="D13" s="816" t="s">
        <v>2339</v>
      </c>
      <c r="E13" s="817"/>
      <c r="F13" s="540">
        <v>0.748</v>
      </c>
      <c r="G13" s="540">
        <v>6.7000000000000004E-2</v>
      </c>
      <c r="H13" s="850"/>
    </row>
    <row r="14" spans="1:20" ht="18" customHeight="1" x14ac:dyDescent="0.3">
      <c r="A14" s="541"/>
      <c r="B14" s="847"/>
      <c r="C14" s="853" t="s">
        <v>2340</v>
      </c>
      <c r="D14" s="854"/>
      <c r="E14" s="854"/>
      <c r="F14" s="854"/>
      <c r="G14" s="854"/>
      <c r="H14" s="855"/>
      <c r="M14" s="547"/>
      <c r="N14" s="547"/>
      <c r="O14" s="547"/>
      <c r="P14" s="547"/>
      <c r="Q14" s="547"/>
      <c r="R14" s="547"/>
      <c r="S14" s="547"/>
    </row>
    <row r="15" spans="1:20" ht="33" customHeight="1" x14ac:dyDescent="0.3">
      <c r="A15" s="541"/>
      <c r="B15" s="847"/>
      <c r="C15" s="548" t="s">
        <v>2341</v>
      </c>
      <c r="D15" s="549" t="s">
        <v>2342</v>
      </c>
      <c r="E15" s="550"/>
      <c r="F15" s="551">
        <v>0.754</v>
      </c>
      <c r="G15" s="552">
        <v>0</v>
      </c>
      <c r="H15" s="857" t="s">
        <v>2343</v>
      </c>
      <c r="M15" s="547"/>
      <c r="N15" s="547"/>
      <c r="O15" s="547"/>
      <c r="P15" s="547"/>
      <c r="Q15" s="547"/>
      <c r="R15" s="547"/>
      <c r="S15" s="547"/>
    </row>
    <row r="16" spans="1:20" ht="33" customHeight="1" x14ac:dyDescent="0.3">
      <c r="A16" s="541"/>
      <c r="B16" s="847"/>
      <c r="C16" s="553" t="s">
        <v>2345</v>
      </c>
      <c r="D16" s="830" t="s">
        <v>2346</v>
      </c>
      <c r="E16" s="831"/>
      <c r="F16" s="554">
        <v>0.72599999999999998</v>
      </c>
      <c r="G16" s="555">
        <v>0</v>
      </c>
      <c r="H16" s="858"/>
      <c r="M16" s="547"/>
      <c r="N16" s="547"/>
      <c r="O16" s="547"/>
      <c r="P16" s="547"/>
      <c r="Q16" s="547"/>
      <c r="R16" s="547"/>
      <c r="S16" s="547"/>
    </row>
    <row r="17" spans="1:20" ht="23.5" customHeight="1" x14ac:dyDescent="0.3">
      <c r="A17" s="541" t="s">
        <v>2344</v>
      </c>
      <c r="B17" s="848"/>
      <c r="C17" s="859" t="s">
        <v>2392</v>
      </c>
      <c r="D17" s="860"/>
      <c r="E17" s="860"/>
      <c r="F17" s="860"/>
      <c r="G17" s="860"/>
      <c r="H17" s="852"/>
    </row>
    <row r="18" spans="1:20" s="236" customFormat="1" ht="12" customHeight="1" x14ac:dyDescent="0.3">
      <c r="B18" s="959"/>
      <c r="C18" s="958"/>
      <c r="D18" s="958"/>
      <c r="E18" s="957"/>
      <c r="F18" s="656"/>
      <c r="G18" s="656"/>
      <c r="H18" s="656"/>
      <c r="M18" s="526"/>
      <c r="N18" s="526"/>
      <c r="O18" s="526"/>
      <c r="P18" s="526"/>
      <c r="Q18" s="526"/>
      <c r="R18" s="526"/>
      <c r="S18" s="526"/>
      <c r="T18" s="526"/>
    </row>
    <row r="19" spans="1:20" s="236" customFormat="1" ht="37.5" customHeight="1" x14ac:dyDescent="0.3">
      <c r="A19" s="556"/>
      <c r="B19" s="825" t="s">
        <v>2388</v>
      </c>
      <c r="C19" s="557" t="s">
        <v>2328</v>
      </c>
      <c r="D19" s="818" t="s">
        <v>2329</v>
      </c>
      <c r="E19" s="819"/>
      <c r="F19" s="531" t="s">
        <v>2330</v>
      </c>
      <c r="G19" s="531" t="s">
        <v>2331</v>
      </c>
      <c r="H19" s="531" t="s">
        <v>2332</v>
      </c>
      <c r="M19" s="526"/>
      <c r="N19" s="526"/>
      <c r="O19" s="526"/>
      <c r="P19" s="526"/>
      <c r="Q19" s="526"/>
      <c r="R19" s="526"/>
      <c r="S19" s="526"/>
      <c r="T19" s="526"/>
    </row>
    <row r="20" spans="1:20" ht="3" customHeight="1" x14ac:dyDescent="0.3">
      <c r="B20" s="826"/>
      <c r="C20" s="534"/>
      <c r="D20" s="535"/>
      <c r="E20" s="535"/>
      <c r="F20" s="535"/>
      <c r="G20" s="535"/>
      <c r="H20" s="536"/>
      <c r="Q20" s="529"/>
      <c r="R20" s="533"/>
      <c r="S20" s="533"/>
      <c r="T20" s="529"/>
    </row>
    <row r="21" spans="1:20" s="236" customFormat="1" ht="18" customHeight="1" x14ac:dyDescent="0.3">
      <c r="A21" s="556" t="s">
        <v>2347</v>
      </c>
      <c r="B21" s="826"/>
      <c r="C21" s="537" t="s">
        <v>2347</v>
      </c>
      <c r="D21" s="828" t="s">
        <v>2348</v>
      </c>
      <c r="E21" s="829"/>
      <c r="F21" s="558">
        <v>0.86035499999999998</v>
      </c>
      <c r="G21" s="559">
        <v>0.879714</v>
      </c>
      <c r="H21" s="812" t="s">
        <v>2349</v>
      </c>
      <c r="M21" s="526"/>
      <c r="N21" s="526"/>
      <c r="O21" s="526"/>
      <c r="P21" s="526"/>
      <c r="Q21" s="526"/>
      <c r="R21" s="526"/>
      <c r="S21" s="526"/>
      <c r="T21" s="526"/>
    </row>
    <row r="22" spans="1:20" ht="18" customHeight="1" x14ac:dyDescent="0.3">
      <c r="A22" s="541" t="s">
        <v>2350</v>
      </c>
      <c r="B22" s="826"/>
      <c r="C22" s="539" t="s">
        <v>2351</v>
      </c>
      <c r="D22" s="816" t="s">
        <v>2352</v>
      </c>
      <c r="E22" s="817"/>
      <c r="F22" s="560">
        <v>0.88380300000000001</v>
      </c>
      <c r="G22" s="561">
        <v>0.90614399999999995</v>
      </c>
      <c r="H22" s="813"/>
    </row>
    <row r="23" spans="1:20" ht="32.5" customHeight="1" x14ac:dyDescent="0.3">
      <c r="A23" s="541"/>
      <c r="B23" s="826"/>
      <c r="C23" s="542" t="s">
        <v>2393</v>
      </c>
      <c r="D23" s="543" t="s">
        <v>2354</v>
      </c>
      <c r="E23" s="544"/>
      <c r="F23" s="545">
        <v>0.83612200000000003</v>
      </c>
      <c r="G23" s="546">
        <v>0.870506</v>
      </c>
      <c r="H23" s="814"/>
    </row>
    <row r="24" spans="1:20" ht="32.5" customHeight="1" x14ac:dyDescent="0.3">
      <c r="A24" s="541"/>
      <c r="B24" s="826"/>
      <c r="C24" s="542" t="s">
        <v>2438</v>
      </c>
      <c r="D24" s="816" t="s">
        <v>2395</v>
      </c>
      <c r="E24" s="817"/>
      <c r="F24" s="545">
        <v>0.92325299999999999</v>
      </c>
      <c r="G24" s="546">
        <v>0.93866400000000005</v>
      </c>
      <c r="H24" s="814"/>
    </row>
    <row r="25" spans="1:20" ht="32.5" customHeight="1" x14ac:dyDescent="0.3">
      <c r="A25" s="541" t="s">
        <v>2353</v>
      </c>
      <c r="B25" s="827"/>
      <c r="C25" s="553" t="s">
        <v>2590</v>
      </c>
      <c r="D25" s="830" t="s">
        <v>2430</v>
      </c>
      <c r="E25" s="831"/>
      <c r="F25" s="562">
        <v>3.1157000000000001E-2</v>
      </c>
      <c r="G25" s="563">
        <v>2.2418E-2</v>
      </c>
      <c r="H25" s="815"/>
    </row>
    <row r="26" spans="1:20" s="236" customFormat="1" ht="12" customHeight="1" x14ac:dyDescent="0.3">
      <c r="B26" s="959"/>
      <c r="C26" s="958"/>
      <c r="D26" s="958"/>
      <c r="E26" s="957"/>
      <c r="F26" s="656"/>
      <c r="G26" s="656"/>
      <c r="H26" s="656"/>
      <c r="M26" s="526"/>
      <c r="N26" s="526"/>
      <c r="O26" s="526"/>
      <c r="P26" s="526"/>
      <c r="Q26" s="526"/>
      <c r="R26" s="526"/>
      <c r="S26" s="526"/>
      <c r="T26" s="526"/>
    </row>
    <row r="27" spans="1:20" s="236" customFormat="1" ht="37.5" customHeight="1" x14ac:dyDescent="0.3">
      <c r="B27" s="820" t="s">
        <v>2355</v>
      </c>
      <c r="C27" s="557" t="s">
        <v>2328</v>
      </c>
      <c r="D27" s="765" t="s">
        <v>2329</v>
      </c>
      <c r="E27" s="531" t="s">
        <v>2356</v>
      </c>
      <c r="F27" s="531" t="s">
        <v>2330</v>
      </c>
      <c r="G27" s="531" t="s">
        <v>2331</v>
      </c>
      <c r="H27" s="531" t="s">
        <v>2332</v>
      </c>
      <c r="M27" s="526"/>
      <c r="N27" s="526"/>
      <c r="O27" s="526"/>
      <c r="P27" s="526"/>
      <c r="Q27" s="526"/>
      <c r="R27" s="526"/>
      <c r="S27" s="526"/>
      <c r="T27" s="526"/>
    </row>
    <row r="28" spans="1:20" ht="3" customHeight="1" x14ac:dyDescent="0.3">
      <c r="B28" s="821"/>
      <c r="C28" s="534"/>
      <c r="D28" s="535"/>
      <c r="E28" s="535"/>
      <c r="F28" s="535"/>
      <c r="G28" s="535"/>
      <c r="H28" s="536"/>
      <c r="Q28" s="529"/>
      <c r="R28" s="533"/>
      <c r="S28" s="533"/>
      <c r="T28" s="529"/>
    </row>
    <row r="29" spans="1:20" s="236" customFormat="1" ht="19.399999999999999" customHeight="1" x14ac:dyDescent="0.3">
      <c r="B29" s="821"/>
      <c r="C29" s="823"/>
      <c r="D29" s="564" t="s">
        <v>2357</v>
      </c>
      <c r="E29" s="565">
        <v>0.42059999999999997</v>
      </c>
      <c r="F29" s="565">
        <v>0.79059999999999997</v>
      </c>
      <c r="G29" s="565">
        <v>0.87360000000000004</v>
      </c>
      <c r="H29" s="832" t="s">
        <v>2358</v>
      </c>
      <c r="M29" s="526"/>
      <c r="N29" s="526"/>
      <c r="O29" s="526"/>
      <c r="P29" s="526"/>
      <c r="Q29" s="526"/>
      <c r="R29" s="526"/>
      <c r="S29" s="526"/>
      <c r="T29" s="526"/>
    </row>
    <row r="30" spans="1:20" s="236" customFormat="1" ht="19.399999999999999" customHeight="1" x14ac:dyDescent="0.3">
      <c r="B30" s="821"/>
      <c r="C30" s="824"/>
      <c r="D30" s="566" t="s">
        <v>2359</v>
      </c>
      <c r="E30" s="567">
        <v>0.4199</v>
      </c>
      <c r="F30" s="567">
        <v>0.79910000000000003</v>
      </c>
      <c r="G30" s="567">
        <v>0.88100000000000001</v>
      </c>
      <c r="H30" s="833"/>
      <c r="M30" s="526"/>
      <c r="N30" s="526"/>
      <c r="O30" s="526"/>
      <c r="P30" s="526"/>
      <c r="Q30" s="526"/>
      <c r="R30" s="526"/>
      <c r="S30" s="526"/>
      <c r="T30" s="526"/>
    </row>
    <row r="31" spans="1:20" s="236" customFormat="1" ht="19.399999999999999" customHeight="1" x14ac:dyDescent="0.3">
      <c r="B31" s="821"/>
      <c r="C31" s="824"/>
      <c r="D31" s="566" t="s">
        <v>2360</v>
      </c>
      <c r="E31" s="567">
        <v>0.33889999999999998</v>
      </c>
      <c r="F31" s="567">
        <v>0.65769999999999995</v>
      </c>
      <c r="G31" s="567">
        <v>0.81</v>
      </c>
      <c r="H31" s="833"/>
      <c r="M31" s="526"/>
      <c r="N31" s="526"/>
      <c r="O31" s="526"/>
      <c r="P31" s="526"/>
      <c r="Q31" s="526"/>
      <c r="R31" s="526"/>
      <c r="S31" s="526"/>
      <c r="T31" s="526"/>
    </row>
    <row r="32" spans="1:20" s="236" customFormat="1" ht="19.399999999999999" customHeight="1" x14ac:dyDescent="0.3">
      <c r="B32" s="821"/>
      <c r="C32" s="824"/>
      <c r="D32" s="566" t="s">
        <v>2361</v>
      </c>
      <c r="E32" s="567">
        <v>0.33189999999999997</v>
      </c>
      <c r="F32" s="567">
        <v>0.63829999999999998</v>
      </c>
      <c r="G32" s="567">
        <v>0.74750000000000005</v>
      </c>
      <c r="H32" s="833"/>
      <c r="M32" s="526"/>
      <c r="N32" s="526"/>
      <c r="O32" s="526"/>
      <c r="P32" s="526"/>
      <c r="Q32" s="526"/>
      <c r="R32" s="526"/>
      <c r="S32" s="526"/>
      <c r="T32" s="526"/>
    </row>
    <row r="33" spans="2:20" s="236" customFormat="1" ht="19.399999999999999" customHeight="1" x14ac:dyDescent="0.3">
      <c r="B33" s="821"/>
      <c r="C33" s="824"/>
      <c r="D33" s="566" t="s">
        <v>2362</v>
      </c>
      <c r="E33" s="567">
        <v>0.30599999999999999</v>
      </c>
      <c r="F33" s="567">
        <v>0.65610000000000002</v>
      </c>
      <c r="G33" s="567">
        <v>0.79579999999999995</v>
      </c>
      <c r="H33" s="833"/>
      <c r="M33" s="526"/>
      <c r="N33" s="526"/>
      <c r="O33" s="526"/>
      <c r="P33" s="526"/>
      <c r="Q33" s="526"/>
      <c r="R33" s="526"/>
      <c r="S33" s="526"/>
      <c r="T33" s="526"/>
    </row>
    <row r="34" spans="2:20" s="236" customFormat="1" ht="19.399999999999999" customHeight="1" x14ac:dyDescent="0.3">
      <c r="B34" s="821"/>
      <c r="C34" s="824"/>
      <c r="D34" s="566" t="s">
        <v>2363</v>
      </c>
      <c r="E34" s="567">
        <v>0.6694</v>
      </c>
      <c r="F34" s="567">
        <v>0.87380000000000002</v>
      </c>
      <c r="G34" s="567">
        <v>0.92169999999999996</v>
      </c>
      <c r="H34" s="833"/>
      <c r="M34" s="526"/>
      <c r="N34" s="526"/>
      <c r="O34" s="526"/>
      <c r="P34" s="526"/>
      <c r="Q34" s="526"/>
      <c r="R34" s="526"/>
      <c r="S34" s="526"/>
      <c r="T34" s="526"/>
    </row>
    <row r="35" spans="2:20" s="236" customFormat="1" ht="19.399999999999999" customHeight="1" x14ac:dyDescent="0.3">
      <c r="B35" s="821"/>
      <c r="C35" s="824"/>
      <c r="D35" s="568" t="s">
        <v>2364</v>
      </c>
      <c r="E35" s="569">
        <v>0.34699999999999998</v>
      </c>
      <c r="F35" s="569">
        <v>0.71799999999999997</v>
      </c>
      <c r="G35" s="569">
        <v>0.85670000000000002</v>
      </c>
      <c r="H35" s="833"/>
      <c r="M35" s="526"/>
      <c r="N35" s="526"/>
      <c r="O35" s="526"/>
      <c r="P35" s="526"/>
      <c r="Q35" s="526"/>
      <c r="R35" s="526"/>
      <c r="S35" s="526"/>
      <c r="T35" s="526"/>
    </row>
    <row r="36" spans="2:20" s="236" customFormat="1" ht="19.399999999999999" customHeight="1" x14ac:dyDescent="0.3">
      <c r="B36" s="822"/>
      <c r="C36" s="553" t="s">
        <v>1437</v>
      </c>
      <c r="D36" s="570" t="s">
        <v>2365</v>
      </c>
      <c r="E36" s="571">
        <v>6.5299999999999997E-2</v>
      </c>
      <c r="F36" s="571">
        <v>0.51870000000000005</v>
      </c>
      <c r="G36" s="571">
        <v>0.63319999999999999</v>
      </c>
      <c r="H36" s="834"/>
      <c r="M36" s="526"/>
      <c r="N36" s="526"/>
      <c r="O36" s="526"/>
      <c r="P36" s="526"/>
      <c r="Q36" s="526"/>
      <c r="R36" s="526"/>
      <c r="S36" s="526"/>
      <c r="T36" s="526"/>
    </row>
    <row r="37" spans="2:20" ht="12" customHeight="1" x14ac:dyDescent="0.3">
      <c r="B37" s="835"/>
      <c r="C37" s="835"/>
      <c r="D37" s="835"/>
      <c r="E37" s="835"/>
      <c r="F37" s="835"/>
      <c r="G37" s="835"/>
      <c r="H37" s="835"/>
    </row>
    <row r="38" spans="2:20" s="236" customFormat="1" ht="37.5" customHeight="1" x14ac:dyDescent="0.3">
      <c r="B38" s="836" t="s">
        <v>2366</v>
      </c>
      <c r="C38" s="557" t="s">
        <v>2328</v>
      </c>
      <c r="D38" s="818" t="s">
        <v>2329</v>
      </c>
      <c r="E38" s="819"/>
      <c r="F38" s="531" t="s">
        <v>2330</v>
      </c>
      <c r="G38" s="531" t="s">
        <v>2331</v>
      </c>
      <c r="H38" s="531" t="s">
        <v>2332</v>
      </c>
      <c r="M38" s="526"/>
      <c r="N38" s="526"/>
      <c r="O38" s="526"/>
      <c r="P38" s="526"/>
      <c r="Q38" s="526"/>
      <c r="R38" s="526"/>
      <c r="S38" s="526"/>
      <c r="T38" s="526"/>
    </row>
    <row r="39" spans="2:20" ht="3" customHeight="1" x14ac:dyDescent="0.3">
      <c r="B39" s="836"/>
      <c r="C39" s="534"/>
      <c r="D39" s="535"/>
      <c r="E39" s="535"/>
      <c r="F39" s="535"/>
      <c r="G39" s="535"/>
      <c r="H39" s="536"/>
      <c r="Q39" s="529"/>
      <c r="R39" s="533"/>
      <c r="S39" s="533"/>
      <c r="T39" s="529"/>
    </row>
    <row r="40" spans="2:20" s="236" customFormat="1" ht="65.150000000000006" customHeight="1" x14ac:dyDescent="0.3">
      <c r="B40" s="837"/>
      <c r="C40" s="572" t="s">
        <v>2367</v>
      </c>
      <c r="D40" s="851" t="s">
        <v>2368</v>
      </c>
      <c r="E40" s="852"/>
      <c r="F40" s="573" t="s">
        <v>2369</v>
      </c>
      <c r="G40" s="574" t="s">
        <v>2370</v>
      </c>
      <c r="H40" s="575" t="s">
        <v>2371</v>
      </c>
      <c r="M40" s="576"/>
      <c r="N40" s="526"/>
      <c r="O40" s="526"/>
      <c r="P40" s="526"/>
      <c r="Q40" s="526"/>
      <c r="R40" s="526"/>
      <c r="S40" s="526"/>
      <c r="T40" s="526"/>
    </row>
    <row r="41" spans="2:20" ht="3" customHeight="1" x14ac:dyDescent="0.3">
      <c r="B41" s="577"/>
      <c r="C41" s="577"/>
      <c r="D41" s="577"/>
      <c r="E41" s="577"/>
      <c r="F41" s="577"/>
      <c r="G41" s="577"/>
      <c r="H41" s="577"/>
      <c r="I41" s="577"/>
      <c r="J41" s="577"/>
      <c r="K41" s="577"/>
    </row>
    <row r="42" spans="2:20" ht="3" customHeight="1" x14ac:dyDescent="0.3">
      <c r="B42" s="578"/>
      <c r="C42" s="579"/>
      <c r="D42" s="579"/>
      <c r="E42" s="579"/>
      <c r="F42" s="579"/>
      <c r="G42" s="579"/>
      <c r="H42" s="579"/>
      <c r="I42" s="579"/>
      <c r="J42" s="579"/>
      <c r="K42" s="579"/>
    </row>
    <row r="43" spans="2:20" s="236" customFormat="1" ht="26.15" customHeight="1" x14ac:dyDescent="0.3">
      <c r="B43" s="956" t="s">
        <v>2396</v>
      </c>
      <c r="C43" s="956"/>
      <c r="D43" s="956"/>
      <c r="E43" s="956"/>
      <c r="F43" s="956"/>
      <c r="G43" s="956"/>
      <c r="H43" s="956"/>
      <c r="I43" s="956"/>
      <c r="J43" s="956"/>
      <c r="K43" s="956"/>
    </row>
    <row r="44" spans="2:20" s="236" customFormat="1" ht="6.65" customHeight="1" x14ac:dyDescent="0.3">
      <c r="B44" s="955"/>
      <c r="C44" s="955"/>
      <c r="D44" s="955"/>
      <c r="E44" s="955"/>
      <c r="F44" s="955"/>
      <c r="G44" s="955"/>
      <c r="H44" s="955"/>
      <c r="I44" s="955"/>
      <c r="J44" s="955"/>
      <c r="K44" s="955"/>
    </row>
    <row r="45" spans="2:20" s="236" customFormat="1" ht="29.25" customHeight="1" x14ac:dyDescent="0.4">
      <c r="B45" s="580"/>
    </row>
    <row r="46" spans="2:20" s="236" customFormat="1" ht="29.25" customHeight="1" x14ac:dyDescent="0.4">
      <c r="B46" s="580"/>
      <c r="M46" s="581"/>
    </row>
    <row r="47" spans="2:20" s="236" customFormat="1" ht="29.25" customHeight="1" x14ac:dyDescent="0.4">
      <c r="B47" s="580"/>
      <c r="M47" s="581"/>
    </row>
    <row r="48" spans="2:20" s="236" customFormat="1" ht="29.25" customHeight="1" x14ac:dyDescent="0.4">
      <c r="B48" s="580"/>
    </row>
    <row r="49" spans="2:19" s="236" customFormat="1" ht="29.25" customHeight="1" x14ac:dyDescent="0.4">
      <c r="B49" s="580"/>
    </row>
    <row r="50" spans="2:19" s="236" customFormat="1" ht="29.25" customHeight="1" x14ac:dyDescent="0.4">
      <c r="B50" s="580"/>
    </row>
    <row r="51" spans="2:19" s="236" customFormat="1" ht="17.149999999999999" customHeight="1" x14ac:dyDescent="0.4">
      <c r="B51" s="580"/>
    </row>
    <row r="52" spans="2:19" s="236" customFormat="1" ht="11.15" customHeight="1" x14ac:dyDescent="0.4">
      <c r="B52" s="580"/>
    </row>
    <row r="53" spans="2:19" ht="17.149999999999999" customHeight="1" x14ac:dyDescent="0.3"/>
    <row r="54" spans="2:19" ht="4.5" customHeight="1" x14ac:dyDescent="0.3">
      <c r="B54" s="592"/>
      <c r="C54" s="593"/>
      <c r="D54" s="528"/>
      <c r="E54" s="528"/>
      <c r="F54" s="528"/>
      <c r="G54" s="528"/>
      <c r="H54" s="528"/>
    </row>
    <row r="55" spans="2:19" ht="135.75" customHeight="1" x14ac:dyDescent="0.3">
      <c r="B55" s="839" t="s">
        <v>2372</v>
      </c>
      <c r="C55" s="839"/>
      <c r="D55" s="839"/>
      <c r="E55" s="839"/>
      <c r="F55" s="839"/>
      <c r="G55" s="839"/>
      <c r="H55" s="839"/>
      <c r="I55" s="839"/>
      <c r="J55" s="839"/>
      <c r="K55" s="839"/>
    </row>
    <row r="56" spans="2:19" s="582" customFormat="1" ht="39" customHeight="1" x14ac:dyDescent="0.3">
      <c r="B56" s="839" t="s">
        <v>2373</v>
      </c>
      <c r="C56" s="811"/>
      <c r="D56" s="811"/>
      <c r="E56" s="811"/>
      <c r="F56" s="811"/>
      <c r="G56" s="811"/>
      <c r="H56" s="811"/>
      <c r="I56" s="811"/>
      <c r="J56" s="811"/>
      <c r="K56" s="811"/>
      <c r="L56" s="236"/>
    </row>
    <row r="57" spans="2:19" s="582" customFormat="1" ht="42.65" customHeight="1" x14ac:dyDescent="0.3">
      <c r="B57" s="839" t="s">
        <v>2374</v>
      </c>
      <c r="C57" s="811"/>
      <c r="D57" s="811"/>
      <c r="E57" s="811"/>
      <c r="F57" s="811"/>
      <c r="G57" s="811"/>
      <c r="H57" s="811"/>
      <c r="I57" s="811"/>
      <c r="J57" s="811"/>
      <c r="K57" s="811"/>
      <c r="L57" s="236"/>
      <c r="R57" s="533"/>
      <c r="S57" s="533"/>
    </row>
    <row r="58" spans="2:19" s="582" customFormat="1" ht="36.75" customHeight="1" x14ac:dyDescent="0.3">
      <c r="B58" s="839" t="s">
        <v>2375</v>
      </c>
      <c r="C58" s="811"/>
      <c r="D58" s="811"/>
      <c r="E58" s="811"/>
      <c r="F58" s="811"/>
      <c r="G58" s="811"/>
      <c r="H58" s="811"/>
      <c r="I58" s="811"/>
      <c r="J58" s="811"/>
      <c r="K58" s="811"/>
      <c r="L58" s="236"/>
    </row>
    <row r="59" spans="2:19" s="582" customFormat="1" ht="39" customHeight="1" x14ac:dyDescent="0.3">
      <c r="B59" s="840" t="s">
        <v>2389</v>
      </c>
      <c r="C59" s="840"/>
      <c r="D59" s="840"/>
      <c r="E59" s="840"/>
      <c r="F59" s="840"/>
      <c r="G59" s="840"/>
      <c r="H59" s="840"/>
      <c r="I59" s="840"/>
      <c r="J59" s="840"/>
      <c r="K59" s="840"/>
      <c r="L59" s="236"/>
    </row>
    <row r="60" spans="2:19" s="582" customFormat="1" ht="60.65" customHeight="1" x14ac:dyDescent="0.3">
      <c r="B60" s="840" t="s">
        <v>2397</v>
      </c>
      <c r="C60" s="811"/>
      <c r="D60" s="811"/>
      <c r="E60" s="811"/>
      <c r="F60" s="811"/>
      <c r="G60" s="811"/>
      <c r="H60" s="811"/>
      <c r="I60" s="811"/>
      <c r="J60" s="811"/>
      <c r="K60" s="811"/>
      <c r="L60" s="236"/>
    </row>
    <row r="61" spans="2:19" s="584" customFormat="1" ht="40.5" customHeight="1" x14ac:dyDescent="0.3">
      <c r="B61" s="840" t="s">
        <v>2376</v>
      </c>
      <c r="C61" s="811"/>
      <c r="D61" s="811"/>
      <c r="E61" s="811"/>
      <c r="F61" s="811"/>
      <c r="G61" s="811"/>
      <c r="H61" s="811"/>
      <c r="I61" s="811"/>
      <c r="J61" s="811"/>
      <c r="K61" s="811"/>
      <c r="L61" s="583"/>
    </row>
    <row r="62" spans="2:19" s="582" customFormat="1" ht="34" customHeight="1" x14ac:dyDescent="0.3">
      <c r="B62" s="840" t="s">
        <v>2377</v>
      </c>
      <c r="C62" s="811"/>
      <c r="D62" s="811"/>
      <c r="E62" s="811"/>
      <c r="F62" s="811"/>
      <c r="G62" s="811"/>
      <c r="H62" s="811"/>
      <c r="I62" s="811"/>
      <c r="J62" s="811"/>
      <c r="K62" s="811"/>
      <c r="L62" s="236"/>
    </row>
    <row r="63" spans="2:19" ht="20.5" customHeight="1" x14ac:dyDescent="0.3">
      <c r="B63" s="839" t="s">
        <v>2378</v>
      </c>
      <c r="C63" s="839"/>
      <c r="D63" s="839"/>
      <c r="E63" s="839"/>
      <c r="F63" s="839"/>
      <c r="G63" s="839"/>
      <c r="H63" s="839"/>
      <c r="I63" s="839"/>
      <c r="J63" s="839"/>
      <c r="K63" s="839"/>
    </row>
    <row r="64" spans="2:19" ht="38.5" customHeight="1" x14ac:dyDescent="0.3">
      <c r="B64" s="838" t="s">
        <v>2379</v>
      </c>
      <c r="C64" s="838"/>
      <c r="D64" s="838"/>
      <c r="E64" s="838"/>
      <c r="F64" s="838"/>
      <c r="G64" s="838"/>
      <c r="H64" s="838"/>
      <c r="I64" s="838"/>
      <c r="J64" s="838"/>
      <c r="K64" s="838"/>
    </row>
    <row r="65" spans="2:21" ht="20.5" customHeight="1" x14ac:dyDescent="0.3">
      <c r="B65" s="838" t="s">
        <v>2380</v>
      </c>
      <c r="C65" s="838"/>
      <c r="D65" s="838"/>
      <c r="E65" s="838"/>
      <c r="F65" s="838"/>
      <c r="G65" s="838"/>
      <c r="H65" s="838"/>
      <c r="I65" s="838"/>
      <c r="J65" s="838"/>
      <c r="K65" s="838"/>
    </row>
    <row r="66" spans="2:21" s="236" customFormat="1" ht="18.5" x14ac:dyDescent="0.3">
      <c r="B66" s="838" t="s">
        <v>2381</v>
      </c>
      <c r="C66" s="838"/>
      <c r="D66" s="838"/>
      <c r="E66" s="838"/>
      <c r="F66" s="838"/>
      <c r="G66" s="838"/>
      <c r="H66" s="838"/>
      <c r="I66" s="838"/>
      <c r="J66" s="838"/>
      <c r="K66" s="838"/>
      <c r="M66" s="526"/>
      <c r="N66" s="526"/>
      <c r="O66" s="526"/>
      <c r="P66" s="526"/>
      <c r="Q66" s="526"/>
      <c r="R66" s="526"/>
      <c r="S66" s="526"/>
      <c r="T66" s="526"/>
    </row>
    <row r="67" spans="2:21" s="236" customFormat="1" x14ac:dyDescent="0.3">
      <c r="B67" s="585"/>
      <c r="C67" s="586"/>
      <c r="D67" s="586"/>
      <c r="E67" s="586"/>
      <c r="F67" s="586"/>
      <c r="G67" s="586"/>
      <c r="H67" s="586"/>
      <c r="I67" s="587"/>
      <c r="J67" s="587"/>
      <c r="K67" s="587"/>
      <c r="M67" s="526"/>
      <c r="N67" s="526"/>
      <c r="O67" s="526"/>
      <c r="P67" s="526"/>
      <c r="Q67" s="526"/>
      <c r="R67" s="526"/>
      <c r="S67" s="526"/>
      <c r="T67" s="526"/>
    </row>
    <row r="68" spans="2:21" s="236" customFormat="1" x14ac:dyDescent="0.3">
      <c r="B68" s="585"/>
      <c r="C68" s="586"/>
      <c r="D68" s="586"/>
      <c r="E68" s="586"/>
      <c r="F68" s="586"/>
      <c r="G68" s="586"/>
      <c r="H68" s="586"/>
      <c r="I68" s="587"/>
      <c r="J68" s="587"/>
      <c r="K68" s="587"/>
      <c r="M68" s="526"/>
      <c r="N68" s="526"/>
      <c r="O68" s="526"/>
      <c r="P68" s="526"/>
      <c r="Q68" s="526"/>
      <c r="R68" s="526"/>
      <c r="S68" s="526"/>
      <c r="T68" s="526"/>
    </row>
    <row r="69" spans="2:21" s="236" customFormat="1" ht="16.5" x14ac:dyDescent="0.3">
      <c r="B69" s="588"/>
      <c r="C69" s="586"/>
      <c r="D69" s="586"/>
      <c r="E69" s="586"/>
      <c r="F69" s="586"/>
      <c r="G69" s="586"/>
      <c r="H69" s="586"/>
      <c r="I69" s="587"/>
      <c r="J69" s="587"/>
      <c r="K69" s="587"/>
      <c r="M69" s="526"/>
      <c r="N69" s="526"/>
      <c r="O69" s="526"/>
      <c r="P69" s="526"/>
      <c r="Q69" s="526"/>
      <c r="R69" s="526"/>
      <c r="S69" s="526"/>
      <c r="T69" s="526"/>
    </row>
    <row r="70" spans="2:21" s="236" customFormat="1" x14ac:dyDescent="0.3">
      <c r="B70" s="589"/>
      <c r="C70" s="586"/>
      <c r="D70" s="586"/>
      <c r="E70" s="586"/>
      <c r="F70" s="586"/>
      <c r="G70" s="586"/>
      <c r="H70" s="586"/>
      <c r="I70" s="587"/>
      <c r="J70" s="587"/>
      <c r="K70" s="587"/>
      <c r="M70" s="526"/>
      <c r="N70" s="526"/>
      <c r="O70" s="526"/>
      <c r="P70" s="526"/>
      <c r="Q70" s="526"/>
      <c r="R70" s="526"/>
      <c r="S70" s="526"/>
      <c r="T70" s="526"/>
    </row>
    <row r="74" spans="2:21" x14ac:dyDescent="0.3">
      <c r="P74" s="590"/>
      <c r="Q74" s="590"/>
      <c r="R74" s="590"/>
      <c r="S74" s="590"/>
      <c r="T74" s="590"/>
    </row>
    <row r="75" spans="2:21" x14ac:dyDescent="0.3">
      <c r="P75" s="590"/>
      <c r="Q75" s="590"/>
      <c r="R75" s="590"/>
      <c r="S75" s="590"/>
      <c r="T75" s="590"/>
    </row>
    <row r="76" spans="2:21" x14ac:dyDescent="0.3">
      <c r="P76" s="590"/>
      <c r="Q76" s="590"/>
      <c r="R76" s="590"/>
      <c r="S76" s="590"/>
      <c r="T76" s="590"/>
    </row>
    <row r="77" spans="2:21" x14ac:dyDescent="0.3">
      <c r="P77" s="590"/>
      <c r="Q77" s="541"/>
      <c r="R77" s="541"/>
      <c r="S77" s="541"/>
      <c r="T77" s="541"/>
      <c r="U77" s="541"/>
    </row>
    <row r="78" spans="2:21" ht="42" x14ac:dyDescent="0.3">
      <c r="B78" s="526"/>
      <c r="I78" s="526"/>
      <c r="J78" s="526"/>
      <c r="K78" s="526"/>
      <c r="L78" s="526"/>
      <c r="P78" s="590"/>
      <c r="Q78" s="541"/>
      <c r="R78" s="541" t="s">
        <v>2382</v>
      </c>
      <c r="S78" s="591">
        <v>0.25</v>
      </c>
      <c r="T78" s="541"/>
      <c r="U78" s="541"/>
    </row>
    <row r="79" spans="2:21" ht="70" x14ac:dyDescent="0.3">
      <c r="B79" s="526"/>
      <c r="I79" s="526"/>
      <c r="J79" s="526"/>
      <c r="K79" s="526"/>
      <c r="L79" s="526"/>
      <c r="P79" s="590"/>
      <c r="Q79" s="541"/>
      <c r="R79" s="541" t="s">
        <v>2383</v>
      </c>
      <c r="S79" s="591">
        <v>0.25</v>
      </c>
      <c r="T79" s="541"/>
      <c r="U79" s="541"/>
    </row>
    <row r="80" spans="2:21" ht="56" x14ac:dyDescent="0.3">
      <c r="B80" s="526"/>
      <c r="I80" s="526"/>
      <c r="J80" s="526"/>
      <c r="K80" s="526"/>
      <c r="L80" s="526"/>
      <c r="P80" s="590"/>
      <c r="Q80" s="541"/>
      <c r="R80" s="541" t="s">
        <v>2384</v>
      </c>
      <c r="S80" s="591">
        <v>0.25</v>
      </c>
      <c r="T80" s="541"/>
      <c r="U80" s="541"/>
    </row>
    <row r="81" spans="2:21" ht="28" x14ac:dyDescent="0.3">
      <c r="B81" s="526"/>
      <c r="I81" s="526"/>
      <c r="J81" s="526"/>
      <c r="K81" s="526"/>
      <c r="L81" s="526"/>
      <c r="P81" s="590"/>
      <c r="Q81" s="541"/>
      <c r="R81" s="541" t="s">
        <v>2385</v>
      </c>
      <c r="S81" s="591">
        <v>0.25</v>
      </c>
      <c r="T81" s="541"/>
      <c r="U81" s="541"/>
    </row>
    <row r="82" spans="2:21" x14ac:dyDescent="0.3">
      <c r="P82" s="590"/>
      <c r="Q82" s="541"/>
      <c r="R82" s="541"/>
      <c r="S82" s="541"/>
      <c r="T82" s="541"/>
      <c r="U82" s="541"/>
    </row>
    <row r="83" spans="2:21" x14ac:dyDescent="0.3">
      <c r="Q83" s="541"/>
      <c r="R83" s="541"/>
      <c r="S83" s="541"/>
      <c r="T83" s="541"/>
      <c r="U83" s="541"/>
    </row>
    <row r="84" spans="2:21" x14ac:dyDescent="0.3">
      <c r="Q84" s="541"/>
      <c r="R84" s="541"/>
      <c r="S84" s="541"/>
      <c r="T84" s="541"/>
      <c r="U84" s="541"/>
    </row>
  </sheetData>
  <mergeCells count="41">
    <mergeCell ref="C14:H14"/>
    <mergeCell ref="D16:E16"/>
    <mergeCell ref="H15:H16"/>
    <mergeCell ref="C17:H17"/>
    <mergeCell ref="B4:K4"/>
    <mergeCell ref="B5:K5"/>
    <mergeCell ref="B6:K6"/>
    <mergeCell ref="B8:B17"/>
    <mergeCell ref="D8:E8"/>
    <mergeCell ref="D10:E10"/>
    <mergeCell ref="H10:H13"/>
    <mergeCell ref="D11:E11"/>
    <mergeCell ref="D12:E12"/>
    <mergeCell ref="D13:E13"/>
    <mergeCell ref="B56:K56"/>
    <mergeCell ref="B57:K57"/>
    <mergeCell ref="B58:K58"/>
    <mergeCell ref="B19:B25"/>
    <mergeCell ref="D19:E19"/>
    <mergeCell ref="D21:E21"/>
    <mergeCell ref="H21:H25"/>
    <mergeCell ref="D22:E22"/>
    <mergeCell ref="D25:E25"/>
    <mergeCell ref="D24:E24"/>
    <mergeCell ref="B59:K59"/>
    <mergeCell ref="B27:B36"/>
    <mergeCell ref="C29:C35"/>
    <mergeCell ref="H29:H36"/>
    <mergeCell ref="B37:H37"/>
    <mergeCell ref="B38:B40"/>
    <mergeCell ref="D38:E38"/>
    <mergeCell ref="D40:E40"/>
    <mergeCell ref="B43:K43"/>
    <mergeCell ref="B55:K55"/>
    <mergeCell ref="B66:K66"/>
    <mergeCell ref="B60:K60"/>
    <mergeCell ref="B61:K61"/>
    <mergeCell ref="B62:K62"/>
    <mergeCell ref="B63:K63"/>
    <mergeCell ref="B64:K64"/>
    <mergeCell ref="B65:K65"/>
  </mergeCells>
  <printOptions horizontalCentered="1"/>
  <pageMargins left="0.3" right="0.3" top="0.3" bottom="0.3" header="0.3" footer="0.3"/>
  <pageSetup scale="48" orientation="portrait" r:id="rId1"/>
  <headerFooter>
    <oddFooter>&amp;C&amp;10&amp;P of &amp;N&amp;RThe California Hospital Association</oddFooter>
  </headerFooter>
  <drawing r:id="rId2"/>
  <legacyDrawing r:id="rId3"/>
  <controls>
    <mc:AlternateContent xmlns:mc="http://schemas.openxmlformats.org/markup-compatibility/2006">
      <mc:Choice Requires="x14">
        <control shapeId="70657" r:id="rId4" name="btnPrintDialog">
          <controlPr defaultSize="0" print="0" autoLine="0" autoPict="0" r:id="rId5">
            <anchor moveWithCells="1">
              <from>
                <xdr:col>0</xdr:col>
                <xdr:colOff>590550</xdr:colOff>
                <xdr:row>0</xdr:row>
                <xdr:rowOff>76200</xdr:rowOff>
              </from>
              <to>
                <xdr:col>2</xdr:col>
                <xdr:colOff>742950</xdr:colOff>
                <xdr:row>3</xdr:row>
                <xdr:rowOff>38100</xdr:rowOff>
              </to>
            </anchor>
          </controlPr>
        </control>
      </mc:Choice>
      <mc:Fallback>
        <control shapeId="70657" r:id="rId4" name="btnPrintDialog"/>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19C86-6F71-42AE-928D-6DC4120ACFC6}">
  <sheetPr codeName="Sheet18">
    <tabColor theme="3" tint="0.59999389629810485"/>
    <pageSetUpPr fitToPage="1"/>
  </sheetPr>
  <dimension ref="A1:U84"/>
  <sheetViews>
    <sheetView zoomScale="90" zoomScaleNormal="90" zoomScaleSheetLayoutView="70" workbookViewId="0">
      <selection sqref="A1:C1"/>
    </sheetView>
  </sheetViews>
  <sheetFormatPr defaultColWidth="8.08203125" defaultRowHeight="20" x14ac:dyDescent="0.3"/>
  <cols>
    <col min="1" max="1" width="8.4140625" style="526" customWidth="1"/>
    <col min="2" max="2" width="7.1640625" style="527" customWidth="1"/>
    <col min="3" max="3" width="26.33203125" style="526" customWidth="1"/>
    <col min="4" max="4" width="69" style="526" customWidth="1"/>
    <col min="5" max="7" width="14.25" style="526" customWidth="1"/>
    <col min="8" max="8" width="14" style="526" customWidth="1"/>
    <col min="9" max="9" width="2.33203125" style="236" customWidth="1"/>
    <col min="10" max="12" width="14.25" style="236" customWidth="1"/>
    <col min="13" max="20" width="8.4140625" style="526" customWidth="1"/>
    <col min="21" max="16384" width="8.08203125" style="526"/>
  </cols>
  <sheetData>
    <row r="1" spans="1:20" ht="21" customHeight="1" x14ac:dyDescent="0.3">
      <c r="A1" s="856"/>
      <c r="B1" s="856"/>
      <c r="C1" s="856"/>
    </row>
    <row r="2" spans="1:20" ht="9.65" customHeight="1" x14ac:dyDescent="0.3"/>
    <row r="3" spans="1:20" ht="9.65" customHeight="1" x14ac:dyDescent="0.3">
      <c r="C3" s="528"/>
    </row>
    <row r="4" spans="1:20" ht="23.5" customHeight="1" x14ac:dyDescent="0.3">
      <c r="B4" s="841" t="s">
        <v>2316</v>
      </c>
      <c r="C4" s="841"/>
      <c r="D4" s="841"/>
      <c r="E4" s="841"/>
      <c r="F4" s="841"/>
      <c r="G4" s="841"/>
      <c r="H4" s="841"/>
      <c r="I4" s="841"/>
      <c r="J4" s="841"/>
      <c r="K4" s="841"/>
    </row>
    <row r="5" spans="1:20" ht="25.5" customHeight="1" x14ac:dyDescent="0.3">
      <c r="B5" s="842" t="s">
        <v>2437</v>
      </c>
      <c r="C5" s="843"/>
      <c r="D5" s="843"/>
      <c r="E5" s="843"/>
      <c r="F5" s="843"/>
      <c r="G5" s="843"/>
      <c r="H5" s="843"/>
      <c r="I5" s="843"/>
      <c r="J5" s="843"/>
      <c r="K5" s="844"/>
    </row>
    <row r="6" spans="1:20" ht="30" customHeight="1" x14ac:dyDescent="0.3">
      <c r="B6" s="845" t="s">
        <v>2436</v>
      </c>
      <c r="C6" s="845"/>
      <c r="D6" s="845"/>
      <c r="E6" s="845"/>
      <c r="F6" s="845"/>
      <c r="G6" s="845"/>
      <c r="H6" s="845"/>
      <c r="I6" s="845"/>
      <c r="J6" s="845"/>
      <c r="K6" s="845"/>
    </row>
    <row r="7" spans="1:20" ht="16.399999999999999" hidden="1" customHeight="1" x14ac:dyDescent="0.3">
      <c r="D7" s="236"/>
      <c r="E7" s="236"/>
      <c r="F7" s="236"/>
      <c r="G7" s="236"/>
      <c r="H7" s="236"/>
      <c r="Q7" s="529"/>
      <c r="R7" s="529"/>
      <c r="S7" s="529"/>
      <c r="T7" s="529"/>
    </row>
    <row r="8" spans="1:20" ht="37.4" customHeight="1" x14ac:dyDescent="0.3">
      <c r="B8" s="846" t="s">
        <v>1363</v>
      </c>
      <c r="C8" s="530" t="s">
        <v>2328</v>
      </c>
      <c r="D8" s="818" t="s">
        <v>2329</v>
      </c>
      <c r="E8" s="819"/>
      <c r="F8" s="531" t="s">
        <v>2330</v>
      </c>
      <c r="G8" s="531" t="s">
        <v>2331</v>
      </c>
      <c r="H8" s="531" t="s">
        <v>2332</v>
      </c>
      <c r="M8" s="532"/>
      <c r="Q8" s="529"/>
      <c r="R8" s="533"/>
      <c r="S8" s="533"/>
      <c r="T8" s="529"/>
    </row>
    <row r="9" spans="1:20" ht="3" customHeight="1" x14ac:dyDescent="0.3">
      <c r="B9" s="847"/>
      <c r="C9" s="534"/>
      <c r="D9" s="535"/>
      <c r="E9" s="535"/>
      <c r="F9" s="535"/>
      <c r="G9" s="535"/>
      <c r="H9" s="536"/>
      <c r="Q9" s="529"/>
      <c r="T9" s="529"/>
    </row>
    <row r="10" spans="1:20" ht="18.649999999999999" customHeight="1" x14ac:dyDescent="0.3">
      <c r="B10" s="847"/>
      <c r="C10" s="537" t="s">
        <v>2386</v>
      </c>
      <c r="D10" s="828" t="s">
        <v>2333</v>
      </c>
      <c r="E10" s="829"/>
      <c r="F10" s="538">
        <v>0.63300000000000001</v>
      </c>
      <c r="G10" s="538">
        <v>0</v>
      </c>
      <c r="H10" s="849" t="s">
        <v>2334</v>
      </c>
      <c r="Q10" s="529"/>
      <c r="T10" s="529"/>
    </row>
    <row r="11" spans="1:20" ht="18.649999999999999" customHeight="1" x14ac:dyDescent="0.3">
      <c r="B11" s="847"/>
      <c r="C11" s="539" t="s">
        <v>2387</v>
      </c>
      <c r="D11" s="816" t="s">
        <v>2335</v>
      </c>
      <c r="E11" s="817"/>
      <c r="F11" s="540">
        <v>0.72699999999999998</v>
      </c>
      <c r="G11" s="540">
        <v>0</v>
      </c>
      <c r="H11" s="850"/>
      <c r="Q11" s="529"/>
      <c r="T11" s="529"/>
    </row>
    <row r="12" spans="1:20" ht="18.649999999999999" customHeight="1" x14ac:dyDescent="0.3">
      <c r="B12" s="847"/>
      <c r="C12" s="539" t="s">
        <v>2336</v>
      </c>
      <c r="D12" s="816" t="s">
        <v>2337</v>
      </c>
      <c r="E12" s="817"/>
      <c r="F12" s="540">
        <v>0.748</v>
      </c>
      <c r="G12" s="540">
        <v>0</v>
      </c>
      <c r="H12" s="850"/>
    </row>
    <row r="13" spans="1:20" ht="18.649999999999999" customHeight="1" x14ac:dyDescent="0.3">
      <c r="B13" s="847"/>
      <c r="C13" s="539" t="s">
        <v>2338</v>
      </c>
      <c r="D13" s="816" t="s">
        <v>2339</v>
      </c>
      <c r="E13" s="817"/>
      <c r="F13" s="540">
        <v>0.64600000000000002</v>
      </c>
      <c r="G13" s="540">
        <v>4.7E-2</v>
      </c>
      <c r="H13" s="850"/>
    </row>
    <row r="14" spans="1:20" ht="18" customHeight="1" x14ac:dyDescent="0.3">
      <c r="A14" s="541"/>
      <c r="B14" s="847"/>
      <c r="C14" s="853" t="s">
        <v>2340</v>
      </c>
      <c r="D14" s="854"/>
      <c r="E14" s="854"/>
      <c r="F14" s="854"/>
      <c r="G14" s="854"/>
      <c r="H14" s="855"/>
      <c r="M14" s="547"/>
      <c r="N14" s="547"/>
      <c r="O14" s="547"/>
      <c r="P14" s="547"/>
      <c r="Q14" s="547"/>
      <c r="R14" s="547"/>
      <c r="S14" s="547"/>
    </row>
    <row r="15" spans="1:20" ht="33" customHeight="1" x14ac:dyDescent="0.3">
      <c r="A15" s="541"/>
      <c r="B15" s="847"/>
      <c r="C15" s="548" t="s">
        <v>2341</v>
      </c>
      <c r="D15" s="549" t="s">
        <v>2342</v>
      </c>
      <c r="E15" s="550"/>
      <c r="F15" s="551">
        <v>0.749</v>
      </c>
      <c r="G15" s="552">
        <v>0</v>
      </c>
      <c r="H15" s="857" t="s">
        <v>2343</v>
      </c>
      <c r="M15" s="547"/>
      <c r="N15" s="547"/>
      <c r="O15" s="547"/>
      <c r="P15" s="547"/>
      <c r="Q15" s="547"/>
      <c r="R15" s="547"/>
      <c r="S15" s="547"/>
    </row>
    <row r="16" spans="1:20" ht="33" customHeight="1" x14ac:dyDescent="0.3">
      <c r="A16" s="541"/>
      <c r="B16" s="848"/>
      <c r="C16" s="553" t="s">
        <v>2345</v>
      </c>
      <c r="D16" s="830" t="s">
        <v>2346</v>
      </c>
      <c r="E16" s="831"/>
      <c r="F16" s="554">
        <v>0.72699999999999998</v>
      </c>
      <c r="G16" s="555">
        <v>0</v>
      </c>
      <c r="H16" s="861"/>
      <c r="M16" s="547"/>
      <c r="N16" s="547"/>
      <c r="O16" s="547"/>
      <c r="P16" s="547"/>
      <c r="Q16" s="547"/>
      <c r="R16" s="547"/>
      <c r="S16" s="547"/>
    </row>
    <row r="17" spans="1:20" s="236" customFormat="1" ht="12" customHeight="1" x14ac:dyDescent="0.3">
      <c r="B17" s="959"/>
      <c r="C17" s="958"/>
      <c r="D17" s="958"/>
      <c r="E17" s="957"/>
      <c r="F17" s="656"/>
      <c r="G17" s="656"/>
      <c r="H17" s="656"/>
      <c r="M17" s="526"/>
      <c r="N17" s="526"/>
      <c r="O17" s="526"/>
      <c r="P17" s="526"/>
      <c r="Q17" s="526"/>
      <c r="R17" s="526"/>
      <c r="S17" s="526"/>
      <c r="T17" s="526"/>
    </row>
    <row r="18" spans="1:20" s="236" customFormat="1" ht="37.5" customHeight="1" x14ac:dyDescent="0.3">
      <c r="A18" s="556"/>
      <c r="B18" s="825" t="s">
        <v>2388</v>
      </c>
      <c r="C18" s="557" t="s">
        <v>2328</v>
      </c>
      <c r="D18" s="818" t="s">
        <v>2329</v>
      </c>
      <c r="E18" s="819"/>
      <c r="F18" s="531" t="s">
        <v>2330</v>
      </c>
      <c r="G18" s="531" t="s">
        <v>2331</v>
      </c>
      <c r="H18" s="531" t="s">
        <v>2332</v>
      </c>
      <c r="M18" s="526"/>
      <c r="N18" s="526"/>
      <c r="O18" s="526"/>
      <c r="P18" s="526"/>
      <c r="Q18" s="526"/>
      <c r="R18" s="526"/>
      <c r="S18" s="526"/>
      <c r="T18" s="526"/>
    </row>
    <row r="19" spans="1:20" ht="3" customHeight="1" x14ac:dyDescent="0.3">
      <c r="B19" s="826"/>
      <c r="C19" s="534"/>
      <c r="D19" s="535"/>
      <c r="E19" s="535"/>
      <c r="F19" s="535"/>
      <c r="G19" s="535"/>
      <c r="H19" s="536"/>
      <c r="Q19" s="529"/>
      <c r="R19" s="533"/>
      <c r="S19" s="533"/>
      <c r="T19" s="529"/>
    </row>
    <row r="20" spans="1:20" s="236" customFormat="1" ht="18" customHeight="1" x14ac:dyDescent="0.3">
      <c r="A20" s="556" t="s">
        <v>2347</v>
      </c>
      <c r="B20" s="826"/>
      <c r="C20" s="537" t="s">
        <v>2347</v>
      </c>
      <c r="D20" s="828" t="s">
        <v>2348</v>
      </c>
      <c r="E20" s="829"/>
      <c r="F20" s="558">
        <v>0.86179300000000003</v>
      </c>
      <c r="G20" s="559">
        <v>0.88130500000000001</v>
      </c>
      <c r="H20" s="812" t="s">
        <v>2349</v>
      </c>
      <c r="M20" s="526"/>
      <c r="N20" s="526"/>
      <c r="O20" s="526"/>
      <c r="P20" s="526"/>
      <c r="Q20" s="526"/>
      <c r="R20" s="526"/>
      <c r="S20" s="526"/>
      <c r="T20" s="526"/>
    </row>
    <row r="21" spans="1:20" ht="18" customHeight="1" x14ac:dyDescent="0.3">
      <c r="A21" s="541" t="s">
        <v>2350</v>
      </c>
      <c r="B21" s="826"/>
      <c r="C21" s="539" t="s">
        <v>2351</v>
      </c>
      <c r="D21" s="816" t="s">
        <v>2352</v>
      </c>
      <c r="E21" s="817"/>
      <c r="F21" s="560">
        <v>0.87986900000000001</v>
      </c>
      <c r="G21" s="561">
        <v>0.90360799999999997</v>
      </c>
      <c r="H21" s="813"/>
    </row>
    <row r="22" spans="1:20" ht="18" customHeight="1" x14ac:dyDescent="0.3">
      <c r="A22" s="541"/>
      <c r="B22" s="826"/>
      <c r="C22" s="542" t="s">
        <v>2435</v>
      </c>
      <c r="D22" s="543" t="s">
        <v>2354</v>
      </c>
      <c r="E22" s="544"/>
      <c r="F22" s="545">
        <v>0.83612200000000003</v>
      </c>
      <c r="G22" s="546">
        <v>0.870506</v>
      </c>
      <c r="H22" s="814"/>
    </row>
    <row r="23" spans="1:20" ht="32.5" customHeight="1" x14ac:dyDescent="0.3">
      <c r="A23" s="541"/>
      <c r="B23" s="826"/>
      <c r="C23" s="542" t="s">
        <v>2394</v>
      </c>
      <c r="D23" s="816" t="s">
        <v>2395</v>
      </c>
      <c r="E23" s="817"/>
      <c r="F23" s="545">
        <v>0.92005800000000004</v>
      </c>
      <c r="G23" s="546">
        <v>0.93696199999999996</v>
      </c>
      <c r="H23" s="814"/>
    </row>
    <row r="24" spans="1:20" ht="32.5" customHeight="1" x14ac:dyDescent="0.3">
      <c r="A24" s="541"/>
      <c r="B24" s="826"/>
      <c r="C24" s="542" t="s">
        <v>2592</v>
      </c>
      <c r="D24" s="543" t="s">
        <v>2434</v>
      </c>
      <c r="E24" s="544"/>
      <c r="F24" s="545">
        <v>0.96821000000000002</v>
      </c>
      <c r="G24" s="546">
        <v>0.97899999999999998</v>
      </c>
      <c r="H24" s="814"/>
    </row>
    <row r="25" spans="1:20" ht="32.5" customHeight="1" x14ac:dyDescent="0.3">
      <c r="A25" s="541" t="s">
        <v>2353</v>
      </c>
      <c r="B25" s="827"/>
      <c r="C25" s="553" t="s">
        <v>2590</v>
      </c>
      <c r="D25" s="830" t="s">
        <v>2433</v>
      </c>
      <c r="E25" s="831"/>
      <c r="F25" s="562">
        <v>2.9832999999999998E-2</v>
      </c>
      <c r="G25" s="563">
        <v>2.1493000000000002E-2</v>
      </c>
      <c r="H25" s="815"/>
    </row>
    <row r="26" spans="1:20" s="236" customFormat="1" ht="12" customHeight="1" x14ac:dyDescent="0.3">
      <c r="B26" s="959"/>
      <c r="C26" s="958"/>
      <c r="D26" s="958"/>
      <c r="E26" s="957"/>
      <c r="F26" s="656"/>
      <c r="G26" s="656"/>
      <c r="H26" s="656"/>
      <c r="M26" s="526"/>
      <c r="N26" s="526"/>
      <c r="O26" s="526"/>
      <c r="P26" s="526"/>
      <c r="Q26" s="526"/>
      <c r="R26" s="526"/>
      <c r="S26" s="526"/>
      <c r="T26" s="526"/>
    </row>
    <row r="27" spans="1:20" s="236" customFormat="1" ht="37.5" customHeight="1" x14ac:dyDescent="0.3">
      <c r="B27" s="820" t="s">
        <v>2355</v>
      </c>
      <c r="C27" s="557" t="s">
        <v>2328</v>
      </c>
      <c r="D27" s="765" t="s">
        <v>2329</v>
      </c>
      <c r="E27" s="531" t="s">
        <v>2356</v>
      </c>
      <c r="F27" s="531" t="s">
        <v>2330</v>
      </c>
      <c r="G27" s="531" t="s">
        <v>2331</v>
      </c>
      <c r="H27" s="531" t="s">
        <v>2332</v>
      </c>
      <c r="M27" s="526"/>
      <c r="N27" s="526"/>
      <c r="O27" s="526"/>
      <c r="P27" s="526"/>
      <c r="Q27" s="526"/>
      <c r="R27" s="526"/>
      <c r="S27" s="526"/>
      <c r="T27" s="526"/>
    </row>
    <row r="28" spans="1:20" ht="3" customHeight="1" x14ac:dyDescent="0.3">
      <c r="B28" s="821"/>
      <c r="C28" s="534"/>
      <c r="D28" s="535"/>
      <c r="E28" s="535"/>
      <c r="F28" s="535"/>
      <c r="G28" s="535"/>
      <c r="H28" s="536"/>
      <c r="Q28" s="529"/>
      <c r="R28" s="533"/>
      <c r="S28" s="533"/>
      <c r="T28" s="529"/>
    </row>
    <row r="29" spans="1:20" s="236" customFormat="1" ht="19.399999999999999" customHeight="1" x14ac:dyDescent="0.3">
      <c r="B29" s="821"/>
      <c r="C29" s="823"/>
      <c r="D29" s="564" t="s">
        <v>2357</v>
      </c>
      <c r="E29" s="565">
        <v>0.1573</v>
      </c>
      <c r="F29" s="565">
        <v>0.79179999999999995</v>
      </c>
      <c r="G29" s="565">
        <v>0.87529999999999997</v>
      </c>
      <c r="H29" s="832" t="s">
        <v>2358</v>
      </c>
      <c r="M29" s="526"/>
      <c r="N29" s="526"/>
      <c r="O29" s="526"/>
      <c r="P29" s="526"/>
      <c r="Q29" s="526"/>
      <c r="R29" s="526"/>
      <c r="S29" s="526"/>
      <c r="T29" s="526"/>
    </row>
    <row r="30" spans="1:20" s="236" customFormat="1" ht="19.399999999999999" customHeight="1" x14ac:dyDescent="0.3">
      <c r="B30" s="821"/>
      <c r="C30" s="824"/>
      <c r="D30" s="566" t="s">
        <v>2359</v>
      </c>
      <c r="E30" s="567">
        <v>0.1903</v>
      </c>
      <c r="F30" s="567">
        <v>0.79720000000000002</v>
      </c>
      <c r="G30" s="567">
        <v>0.87849999999999995</v>
      </c>
      <c r="H30" s="833"/>
      <c r="M30" s="526"/>
      <c r="N30" s="526"/>
      <c r="O30" s="526"/>
      <c r="P30" s="526"/>
      <c r="Q30" s="526"/>
      <c r="R30" s="526"/>
      <c r="S30" s="526"/>
      <c r="T30" s="526"/>
    </row>
    <row r="31" spans="1:20" s="236" customFormat="1" ht="19.399999999999999" customHeight="1" x14ac:dyDescent="0.3">
      <c r="B31" s="821"/>
      <c r="C31" s="824"/>
      <c r="D31" s="566" t="s">
        <v>2360</v>
      </c>
      <c r="E31" s="567">
        <v>0.2571</v>
      </c>
      <c r="F31" s="567">
        <v>0.65949999999999998</v>
      </c>
      <c r="G31" s="567">
        <v>0.81289999999999996</v>
      </c>
      <c r="H31" s="833"/>
      <c r="M31" s="526"/>
      <c r="N31" s="526"/>
      <c r="O31" s="526"/>
      <c r="P31" s="526"/>
      <c r="Q31" s="526"/>
      <c r="R31" s="526"/>
      <c r="S31" s="526"/>
      <c r="T31" s="526"/>
    </row>
    <row r="32" spans="1:20" s="236" customFormat="1" ht="19.399999999999999" customHeight="1" x14ac:dyDescent="0.3">
      <c r="B32" s="821"/>
      <c r="C32" s="824"/>
      <c r="D32" s="566" t="s">
        <v>2361</v>
      </c>
      <c r="E32" s="567">
        <v>0.1062</v>
      </c>
      <c r="F32" s="567">
        <v>0.63590000000000002</v>
      </c>
      <c r="G32" s="567">
        <v>0.74309999999999998</v>
      </c>
      <c r="H32" s="833"/>
      <c r="M32" s="526"/>
      <c r="N32" s="526"/>
      <c r="O32" s="526"/>
      <c r="P32" s="526"/>
      <c r="Q32" s="526"/>
      <c r="R32" s="526"/>
      <c r="S32" s="526"/>
      <c r="T32" s="526"/>
    </row>
    <row r="33" spans="2:20" s="236" customFormat="1" ht="19.399999999999999" customHeight="1" x14ac:dyDescent="0.3">
      <c r="B33" s="821"/>
      <c r="C33" s="824"/>
      <c r="D33" s="566" t="s">
        <v>2362</v>
      </c>
      <c r="E33" s="567">
        <v>5.8900000000000001E-2</v>
      </c>
      <c r="F33" s="567">
        <v>0.65459999999999996</v>
      </c>
      <c r="G33" s="567">
        <v>0.79410000000000003</v>
      </c>
      <c r="H33" s="833"/>
      <c r="M33" s="526"/>
      <c r="N33" s="526"/>
      <c r="O33" s="526"/>
      <c r="P33" s="526"/>
      <c r="Q33" s="526"/>
      <c r="R33" s="526"/>
      <c r="S33" s="526"/>
      <c r="T33" s="526"/>
    </row>
    <row r="34" spans="2:20" s="236" customFormat="1" ht="19.399999999999999" customHeight="1" x14ac:dyDescent="0.3">
      <c r="B34" s="821"/>
      <c r="C34" s="824"/>
      <c r="D34" s="566" t="s">
        <v>2363</v>
      </c>
      <c r="E34" s="567">
        <v>0.66779999999999995</v>
      </c>
      <c r="F34" s="567">
        <v>0.87119999999999997</v>
      </c>
      <c r="G34" s="567">
        <v>0.91949999999999998</v>
      </c>
      <c r="H34" s="833"/>
      <c r="M34" s="526"/>
      <c r="N34" s="526"/>
      <c r="O34" s="526"/>
      <c r="P34" s="526"/>
      <c r="Q34" s="526"/>
      <c r="R34" s="526"/>
      <c r="S34" s="526"/>
      <c r="T34" s="526"/>
    </row>
    <row r="35" spans="2:20" s="236" customFormat="1" ht="19.399999999999999" customHeight="1" x14ac:dyDescent="0.3">
      <c r="B35" s="821"/>
      <c r="C35" s="824"/>
      <c r="D35" s="568" t="s">
        <v>2364</v>
      </c>
      <c r="E35" s="569">
        <v>0.19089999999999999</v>
      </c>
      <c r="F35" s="569">
        <v>0.7137</v>
      </c>
      <c r="G35" s="569">
        <v>0.8518</v>
      </c>
      <c r="H35" s="833"/>
      <c r="M35" s="526"/>
      <c r="N35" s="526"/>
      <c r="O35" s="526"/>
      <c r="P35" s="526"/>
      <c r="Q35" s="526"/>
      <c r="R35" s="526"/>
      <c r="S35" s="526"/>
      <c r="T35" s="526"/>
    </row>
    <row r="36" spans="2:20" s="236" customFormat="1" ht="19.399999999999999" customHeight="1" x14ac:dyDescent="0.3">
      <c r="B36" s="822"/>
      <c r="C36" s="553" t="s">
        <v>1437</v>
      </c>
      <c r="D36" s="570" t="s">
        <v>2365</v>
      </c>
      <c r="E36" s="571">
        <v>6.8400000000000002E-2</v>
      </c>
      <c r="F36" s="571">
        <v>0.51690000000000003</v>
      </c>
      <c r="G36" s="571">
        <v>0.63109999999999999</v>
      </c>
      <c r="H36" s="834"/>
      <c r="M36" s="526"/>
      <c r="N36" s="526"/>
      <c r="O36" s="526"/>
      <c r="P36" s="526"/>
      <c r="Q36" s="526"/>
      <c r="R36" s="526"/>
      <c r="S36" s="526"/>
      <c r="T36" s="526"/>
    </row>
    <row r="37" spans="2:20" ht="12" customHeight="1" x14ac:dyDescent="0.3">
      <c r="B37" s="835"/>
      <c r="C37" s="835"/>
      <c r="D37" s="835"/>
      <c r="E37" s="835"/>
      <c r="F37" s="835"/>
      <c r="G37" s="835"/>
      <c r="H37" s="835"/>
    </row>
    <row r="38" spans="2:20" s="236" customFormat="1" ht="37.5" customHeight="1" x14ac:dyDescent="0.3">
      <c r="B38" s="836" t="s">
        <v>2366</v>
      </c>
      <c r="C38" s="557" t="s">
        <v>2328</v>
      </c>
      <c r="D38" s="818" t="s">
        <v>2329</v>
      </c>
      <c r="E38" s="819"/>
      <c r="F38" s="531" t="s">
        <v>2330</v>
      </c>
      <c r="G38" s="531" t="s">
        <v>2331</v>
      </c>
      <c r="H38" s="531" t="s">
        <v>2332</v>
      </c>
      <c r="M38" s="526"/>
      <c r="N38" s="526"/>
      <c r="O38" s="526"/>
      <c r="P38" s="526"/>
      <c r="Q38" s="526"/>
      <c r="R38" s="526"/>
      <c r="S38" s="526"/>
      <c r="T38" s="526"/>
    </row>
    <row r="39" spans="2:20" ht="3" customHeight="1" x14ac:dyDescent="0.3">
      <c r="B39" s="836"/>
      <c r="C39" s="534"/>
      <c r="D39" s="535"/>
      <c r="E39" s="535"/>
      <c r="F39" s="535"/>
      <c r="G39" s="535"/>
      <c r="H39" s="536"/>
      <c r="Q39" s="529"/>
      <c r="R39" s="533"/>
      <c r="S39" s="533"/>
      <c r="T39" s="529"/>
    </row>
    <row r="40" spans="2:20" s="236" customFormat="1" ht="65.150000000000006" customHeight="1" x14ac:dyDescent="0.3">
      <c r="B40" s="837"/>
      <c r="C40" s="572" t="s">
        <v>2367</v>
      </c>
      <c r="D40" s="851" t="s">
        <v>2368</v>
      </c>
      <c r="E40" s="852"/>
      <c r="F40" s="573" t="s">
        <v>2369</v>
      </c>
      <c r="G40" s="574" t="s">
        <v>2370</v>
      </c>
      <c r="H40" s="575" t="s">
        <v>2371</v>
      </c>
      <c r="M40" s="576"/>
      <c r="N40" s="526"/>
      <c r="O40" s="526"/>
      <c r="P40" s="526"/>
      <c r="Q40" s="526"/>
      <c r="R40" s="526"/>
      <c r="S40" s="526"/>
      <c r="T40" s="526"/>
    </row>
    <row r="41" spans="2:20" ht="3" customHeight="1" x14ac:dyDescent="0.3">
      <c r="B41" s="577"/>
      <c r="C41" s="577"/>
      <c r="D41" s="577"/>
      <c r="E41" s="577"/>
      <c r="F41" s="577"/>
      <c r="G41" s="577"/>
      <c r="H41" s="577"/>
      <c r="I41" s="577"/>
      <c r="J41" s="577"/>
      <c r="K41" s="577"/>
    </row>
    <row r="42" spans="2:20" ht="3" customHeight="1" x14ac:dyDescent="0.3">
      <c r="B42" s="578"/>
      <c r="C42" s="579"/>
      <c r="D42" s="579"/>
      <c r="E42" s="579"/>
      <c r="F42" s="579"/>
      <c r="G42" s="579"/>
      <c r="H42" s="579"/>
      <c r="I42" s="579"/>
      <c r="J42" s="579"/>
      <c r="K42" s="579"/>
    </row>
    <row r="43" spans="2:20" s="236" customFormat="1" ht="26.15" customHeight="1" x14ac:dyDescent="0.3">
      <c r="B43" s="956" t="s">
        <v>2432</v>
      </c>
      <c r="C43" s="956"/>
      <c r="D43" s="956"/>
      <c r="E43" s="956"/>
      <c r="F43" s="956"/>
      <c r="G43" s="956"/>
      <c r="H43" s="956"/>
      <c r="I43" s="956"/>
      <c r="J43" s="956"/>
      <c r="K43" s="956"/>
    </row>
    <row r="44" spans="2:20" s="236" customFormat="1" ht="6.65" customHeight="1" x14ac:dyDescent="0.3">
      <c r="B44" s="955"/>
      <c r="C44" s="955"/>
      <c r="D44" s="955"/>
      <c r="E44" s="955"/>
      <c r="F44" s="955"/>
      <c r="G44" s="955"/>
      <c r="H44" s="955"/>
      <c r="I44" s="955"/>
      <c r="J44" s="955"/>
      <c r="K44" s="955"/>
    </row>
    <row r="45" spans="2:20" s="236" customFormat="1" ht="29.25" customHeight="1" x14ac:dyDescent="0.4">
      <c r="B45" s="580"/>
    </row>
    <row r="46" spans="2:20" s="236" customFormat="1" ht="29.25" customHeight="1" x14ac:dyDescent="0.4">
      <c r="B46" s="580"/>
      <c r="M46" s="581"/>
    </row>
    <row r="47" spans="2:20" s="236" customFormat="1" ht="29.25" customHeight="1" x14ac:dyDescent="0.4">
      <c r="B47" s="580"/>
      <c r="M47" s="581"/>
    </row>
    <row r="48" spans="2:20" s="236" customFormat="1" ht="29.25" customHeight="1" x14ac:dyDescent="0.4">
      <c r="B48" s="580"/>
    </row>
    <row r="49" spans="2:19" s="236" customFormat="1" ht="29.25" customHeight="1" x14ac:dyDescent="0.4">
      <c r="B49" s="580"/>
    </row>
    <row r="50" spans="2:19" s="236" customFormat="1" ht="29.25" customHeight="1" x14ac:dyDescent="0.4">
      <c r="B50" s="580"/>
    </row>
    <row r="51" spans="2:19" s="236" customFormat="1" ht="17.149999999999999" customHeight="1" x14ac:dyDescent="0.4">
      <c r="B51" s="580"/>
    </row>
    <row r="52" spans="2:19" s="236" customFormat="1" ht="11.15" customHeight="1" x14ac:dyDescent="0.4">
      <c r="B52" s="580"/>
    </row>
    <row r="53" spans="2:19" ht="17.149999999999999" customHeight="1" x14ac:dyDescent="0.3"/>
    <row r="54" spans="2:19" ht="60.75" customHeight="1" x14ac:dyDescent="0.3">
      <c r="B54" s="592"/>
      <c r="C54" s="593"/>
      <c r="D54" s="528"/>
      <c r="E54" s="528"/>
      <c r="F54" s="528"/>
      <c r="G54" s="528"/>
      <c r="H54" s="528"/>
    </row>
    <row r="55" spans="2:19" ht="135.75" customHeight="1" x14ac:dyDescent="0.3">
      <c r="B55" s="839" t="s">
        <v>2372</v>
      </c>
      <c r="C55" s="839"/>
      <c r="D55" s="839"/>
      <c r="E55" s="839"/>
      <c r="F55" s="839"/>
      <c r="G55" s="839"/>
      <c r="H55" s="839"/>
      <c r="I55" s="839"/>
      <c r="J55" s="839"/>
      <c r="K55" s="839"/>
    </row>
    <row r="56" spans="2:19" s="582" customFormat="1" ht="39" customHeight="1" x14ac:dyDescent="0.3">
      <c r="B56" s="839" t="s">
        <v>2373</v>
      </c>
      <c r="C56" s="811"/>
      <c r="D56" s="811"/>
      <c r="E56" s="811"/>
      <c r="F56" s="811"/>
      <c r="G56" s="811"/>
      <c r="H56" s="811"/>
      <c r="I56" s="811"/>
      <c r="J56" s="811"/>
      <c r="K56" s="811"/>
      <c r="L56" s="236"/>
    </row>
    <row r="57" spans="2:19" s="582" customFormat="1" ht="42.65" customHeight="1" x14ac:dyDescent="0.3">
      <c r="B57" s="839" t="s">
        <v>2374</v>
      </c>
      <c r="C57" s="811"/>
      <c r="D57" s="811"/>
      <c r="E57" s="811"/>
      <c r="F57" s="811"/>
      <c r="G57" s="811"/>
      <c r="H57" s="811"/>
      <c r="I57" s="811"/>
      <c r="J57" s="811"/>
      <c r="K57" s="811"/>
      <c r="L57" s="236"/>
      <c r="R57" s="533"/>
      <c r="S57" s="533"/>
    </row>
    <row r="58" spans="2:19" s="582" customFormat="1" ht="36.75" customHeight="1" x14ac:dyDescent="0.3">
      <c r="B58" s="839" t="s">
        <v>2375</v>
      </c>
      <c r="C58" s="811"/>
      <c r="D58" s="811"/>
      <c r="E58" s="811"/>
      <c r="F58" s="811"/>
      <c r="G58" s="811"/>
      <c r="H58" s="811"/>
      <c r="I58" s="811"/>
      <c r="J58" s="811"/>
      <c r="K58" s="811"/>
      <c r="L58" s="236"/>
    </row>
    <row r="59" spans="2:19" s="582" customFormat="1" ht="39" customHeight="1" x14ac:dyDescent="0.3">
      <c r="B59" s="840" t="s">
        <v>2389</v>
      </c>
      <c r="C59" s="840"/>
      <c r="D59" s="840"/>
      <c r="E59" s="840"/>
      <c r="F59" s="840"/>
      <c r="G59" s="840"/>
      <c r="H59" s="840"/>
      <c r="I59" s="840"/>
      <c r="J59" s="840"/>
      <c r="K59" s="840"/>
      <c r="L59" s="236"/>
    </row>
    <row r="60" spans="2:19" s="582" customFormat="1" ht="60.65" customHeight="1" x14ac:dyDescent="0.3">
      <c r="B60" s="840" t="s">
        <v>2431</v>
      </c>
      <c r="C60" s="811"/>
      <c r="D60" s="811"/>
      <c r="E60" s="811"/>
      <c r="F60" s="811"/>
      <c r="G60" s="811"/>
      <c r="H60" s="811"/>
      <c r="I60" s="811"/>
      <c r="J60" s="811"/>
      <c r="K60" s="811"/>
      <c r="L60" s="236"/>
    </row>
    <row r="61" spans="2:19" s="584" customFormat="1" ht="40.5" customHeight="1" x14ac:dyDescent="0.3">
      <c r="B61" s="840" t="s">
        <v>2376</v>
      </c>
      <c r="C61" s="811"/>
      <c r="D61" s="811"/>
      <c r="E61" s="811"/>
      <c r="F61" s="811"/>
      <c r="G61" s="811"/>
      <c r="H61" s="811"/>
      <c r="I61" s="811"/>
      <c r="J61" s="811"/>
      <c r="K61" s="811"/>
      <c r="L61" s="583"/>
    </row>
    <row r="62" spans="2:19" s="582" customFormat="1" ht="34" customHeight="1" x14ac:dyDescent="0.3">
      <c r="B62" s="840" t="s">
        <v>2377</v>
      </c>
      <c r="C62" s="811"/>
      <c r="D62" s="811"/>
      <c r="E62" s="811"/>
      <c r="F62" s="811"/>
      <c r="G62" s="811"/>
      <c r="H62" s="811"/>
      <c r="I62" s="811"/>
      <c r="J62" s="811"/>
      <c r="K62" s="811"/>
      <c r="L62" s="236"/>
    </row>
    <row r="63" spans="2:19" ht="20.5" customHeight="1" x14ac:dyDescent="0.3">
      <c r="B63" s="839" t="s">
        <v>2378</v>
      </c>
      <c r="C63" s="839"/>
      <c r="D63" s="839"/>
      <c r="E63" s="839"/>
      <c r="F63" s="839"/>
      <c r="G63" s="839"/>
      <c r="H63" s="839"/>
      <c r="I63" s="839"/>
      <c r="J63" s="839"/>
      <c r="K63" s="839"/>
    </row>
    <row r="64" spans="2:19" ht="38.5" customHeight="1" x14ac:dyDescent="0.3">
      <c r="B64" s="838" t="s">
        <v>2379</v>
      </c>
      <c r="C64" s="838"/>
      <c r="D64" s="838"/>
      <c r="E64" s="838"/>
      <c r="F64" s="838"/>
      <c r="G64" s="838"/>
      <c r="H64" s="838"/>
      <c r="I64" s="838"/>
      <c r="J64" s="838"/>
      <c r="K64" s="838"/>
    </row>
    <row r="65" spans="2:21" ht="20.5" customHeight="1" x14ac:dyDescent="0.3">
      <c r="B65" s="838" t="s">
        <v>2380</v>
      </c>
      <c r="C65" s="838"/>
      <c r="D65" s="838"/>
      <c r="E65" s="838"/>
      <c r="F65" s="838"/>
      <c r="G65" s="838"/>
      <c r="H65" s="838"/>
      <c r="I65" s="838"/>
      <c r="J65" s="838"/>
      <c r="K65" s="838"/>
    </row>
    <row r="66" spans="2:21" s="236" customFormat="1" ht="18.5" x14ac:dyDescent="0.3">
      <c r="B66" s="838" t="s">
        <v>2381</v>
      </c>
      <c r="C66" s="838"/>
      <c r="D66" s="838"/>
      <c r="E66" s="838"/>
      <c r="F66" s="838"/>
      <c r="G66" s="838"/>
      <c r="H66" s="838"/>
      <c r="I66" s="838"/>
      <c r="J66" s="838"/>
      <c r="K66" s="838"/>
      <c r="M66" s="526"/>
      <c r="N66" s="526"/>
      <c r="O66" s="526"/>
      <c r="P66" s="526"/>
      <c r="Q66" s="526"/>
      <c r="R66" s="526"/>
      <c r="S66" s="526"/>
      <c r="T66" s="526"/>
    </row>
    <row r="67" spans="2:21" s="236" customFormat="1" x14ac:dyDescent="0.3">
      <c r="B67" s="585"/>
      <c r="C67" s="586"/>
      <c r="D67" s="586"/>
      <c r="E67" s="586"/>
      <c r="F67" s="586"/>
      <c r="G67" s="586"/>
      <c r="H67" s="586"/>
      <c r="I67" s="587"/>
      <c r="J67" s="587"/>
      <c r="K67" s="587"/>
      <c r="M67" s="526"/>
      <c r="N67" s="526"/>
      <c r="O67" s="526"/>
      <c r="P67" s="526"/>
      <c r="Q67" s="526"/>
      <c r="R67" s="526"/>
      <c r="S67" s="526"/>
      <c r="T67" s="526"/>
    </row>
    <row r="68" spans="2:21" s="236" customFormat="1" x14ac:dyDescent="0.3">
      <c r="B68" s="585"/>
      <c r="C68" s="586"/>
      <c r="D68" s="586"/>
      <c r="E68" s="586"/>
      <c r="F68" s="586"/>
      <c r="G68" s="586"/>
      <c r="H68" s="586"/>
      <c r="I68" s="587"/>
      <c r="J68" s="587"/>
      <c r="K68" s="587"/>
      <c r="M68" s="526"/>
      <c r="N68" s="526"/>
      <c r="O68" s="526"/>
      <c r="P68" s="526"/>
      <c r="Q68" s="526"/>
      <c r="R68" s="526"/>
      <c r="S68" s="526"/>
      <c r="T68" s="526"/>
    </row>
    <row r="69" spans="2:21" s="236" customFormat="1" ht="16.5" x14ac:dyDescent="0.3">
      <c r="B69" s="588"/>
      <c r="C69" s="586"/>
      <c r="D69" s="586"/>
      <c r="E69" s="586"/>
      <c r="F69" s="586"/>
      <c r="G69" s="586"/>
      <c r="H69" s="586"/>
      <c r="I69" s="587"/>
      <c r="J69" s="587"/>
      <c r="K69" s="587"/>
      <c r="M69" s="526"/>
      <c r="N69" s="526"/>
      <c r="O69" s="526"/>
      <c r="P69" s="526"/>
      <c r="Q69" s="526"/>
      <c r="R69" s="526"/>
      <c r="S69" s="526"/>
      <c r="T69" s="526"/>
    </row>
    <row r="70" spans="2:21" s="236" customFormat="1" x14ac:dyDescent="0.3">
      <c r="B70" s="589"/>
      <c r="C70" s="586"/>
      <c r="D70" s="586"/>
      <c r="E70" s="586"/>
      <c r="F70" s="586"/>
      <c r="G70" s="586"/>
      <c r="H70" s="586"/>
      <c r="I70" s="587"/>
      <c r="J70" s="587"/>
      <c r="K70" s="587"/>
      <c r="M70" s="526"/>
      <c r="N70" s="526"/>
      <c r="O70" s="526"/>
      <c r="P70" s="526"/>
      <c r="Q70" s="526"/>
      <c r="R70" s="526"/>
      <c r="S70" s="526"/>
      <c r="T70" s="526"/>
    </row>
    <row r="74" spans="2:21" x14ac:dyDescent="0.3">
      <c r="P74" s="590"/>
      <c r="Q74" s="590"/>
      <c r="R74" s="590"/>
      <c r="S74" s="590"/>
      <c r="T74" s="590"/>
    </row>
    <row r="75" spans="2:21" x14ac:dyDescent="0.3">
      <c r="P75" s="590"/>
      <c r="Q75" s="590"/>
      <c r="R75" s="590"/>
      <c r="S75" s="590"/>
      <c r="T75" s="590"/>
    </row>
    <row r="76" spans="2:21" x14ac:dyDescent="0.3">
      <c r="P76" s="590"/>
      <c r="Q76" s="590"/>
      <c r="R76" s="590"/>
      <c r="S76" s="590"/>
      <c r="T76" s="590"/>
    </row>
    <row r="77" spans="2:21" x14ac:dyDescent="0.3">
      <c r="P77" s="590"/>
      <c r="Q77" s="541"/>
      <c r="R77" s="541"/>
      <c r="S77" s="541"/>
      <c r="T77" s="541"/>
      <c r="U77" s="541"/>
    </row>
    <row r="78" spans="2:21" ht="42" x14ac:dyDescent="0.3">
      <c r="B78" s="526"/>
      <c r="I78" s="526"/>
      <c r="J78" s="526"/>
      <c r="K78" s="526"/>
      <c r="L78" s="526"/>
      <c r="P78" s="590"/>
      <c r="Q78" s="541"/>
      <c r="R78" s="541" t="s">
        <v>2382</v>
      </c>
      <c r="S78" s="591">
        <v>0.25</v>
      </c>
      <c r="T78" s="541"/>
      <c r="U78" s="541"/>
    </row>
    <row r="79" spans="2:21" ht="70" x14ac:dyDescent="0.3">
      <c r="B79" s="526"/>
      <c r="I79" s="526"/>
      <c r="J79" s="526"/>
      <c r="K79" s="526"/>
      <c r="L79" s="526"/>
      <c r="P79" s="590"/>
      <c r="Q79" s="541"/>
      <c r="R79" s="541" t="s">
        <v>2383</v>
      </c>
      <c r="S79" s="591">
        <v>0.25</v>
      </c>
      <c r="T79" s="541"/>
      <c r="U79" s="541"/>
    </row>
    <row r="80" spans="2:21" ht="70" x14ac:dyDescent="0.3">
      <c r="B80" s="526"/>
      <c r="I80" s="526"/>
      <c r="J80" s="526"/>
      <c r="K80" s="526"/>
      <c r="L80" s="526"/>
      <c r="P80" s="590"/>
      <c r="Q80" s="541"/>
      <c r="R80" s="541" t="s">
        <v>2384</v>
      </c>
      <c r="S80" s="591">
        <v>0.25</v>
      </c>
      <c r="T80" s="541"/>
      <c r="U80" s="541"/>
    </row>
    <row r="81" spans="2:21" ht="28" x14ac:dyDescent="0.3">
      <c r="B81" s="526"/>
      <c r="I81" s="526"/>
      <c r="J81" s="526"/>
      <c r="K81" s="526"/>
      <c r="L81" s="526"/>
      <c r="P81" s="590"/>
      <c r="Q81" s="541"/>
      <c r="R81" s="541" t="s">
        <v>2385</v>
      </c>
      <c r="S81" s="591">
        <v>0.25</v>
      </c>
      <c r="T81" s="541"/>
      <c r="U81" s="541"/>
    </row>
    <row r="82" spans="2:21" x14ac:dyDescent="0.3">
      <c r="P82" s="590"/>
      <c r="Q82" s="541"/>
      <c r="R82" s="541"/>
      <c r="S82" s="541"/>
      <c r="T82" s="541"/>
      <c r="U82" s="541"/>
    </row>
    <row r="83" spans="2:21" x14ac:dyDescent="0.3">
      <c r="Q83" s="541"/>
      <c r="R83" s="541"/>
      <c r="S83" s="541"/>
      <c r="T83" s="541"/>
      <c r="U83" s="541"/>
    </row>
    <row r="84" spans="2:21" x14ac:dyDescent="0.3">
      <c r="Q84" s="541"/>
      <c r="R84" s="541"/>
      <c r="S84" s="541"/>
      <c r="T84" s="541"/>
      <c r="U84" s="541"/>
    </row>
  </sheetData>
  <mergeCells count="41">
    <mergeCell ref="B64:K64"/>
    <mergeCell ref="B65:K65"/>
    <mergeCell ref="B66:K66"/>
    <mergeCell ref="B57:K57"/>
    <mergeCell ref="B58:K58"/>
    <mergeCell ref="B59:K59"/>
    <mergeCell ref="B60:K60"/>
    <mergeCell ref="B61:K61"/>
    <mergeCell ref="B62:K62"/>
    <mergeCell ref="B55:K55"/>
    <mergeCell ref="B18:B25"/>
    <mergeCell ref="D18:E18"/>
    <mergeCell ref="D20:E20"/>
    <mergeCell ref="H20:H25"/>
    <mergeCell ref="B63:K63"/>
    <mergeCell ref="H29:H36"/>
    <mergeCell ref="B37:H37"/>
    <mergeCell ref="B38:B40"/>
    <mergeCell ref="D38:E38"/>
    <mergeCell ref="D40:E40"/>
    <mergeCell ref="B43:K43"/>
    <mergeCell ref="D12:E12"/>
    <mergeCell ref="D13:E13"/>
    <mergeCell ref="C14:H14"/>
    <mergeCell ref="H15:H16"/>
    <mergeCell ref="D16:E16"/>
    <mergeCell ref="B56:K56"/>
    <mergeCell ref="D23:E23"/>
    <mergeCell ref="D25:E25"/>
    <mergeCell ref="B27:B36"/>
    <mergeCell ref="C29:C35"/>
    <mergeCell ref="D21:E21"/>
    <mergeCell ref="A1:C1"/>
    <mergeCell ref="B4:K4"/>
    <mergeCell ref="B5:K5"/>
    <mergeCell ref="B6:K6"/>
    <mergeCell ref="B8:B16"/>
    <mergeCell ref="D8:E8"/>
    <mergeCell ref="D10:E10"/>
    <mergeCell ref="H10:H13"/>
    <mergeCell ref="D11:E11"/>
  </mergeCells>
  <printOptions horizontalCentered="1"/>
  <pageMargins left="0.3" right="0.3" top="0.3" bottom="0.3" header="0.3" footer="0.3"/>
  <pageSetup scale="47" orientation="portrait" r:id="rId1"/>
  <headerFooter>
    <oddFooter>&amp;C&amp;10&amp;P of &amp;N&amp;RThe California Hospital Association</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03555-F160-4EE7-A25F-2BAFDD108F37}">
  <sheetPr codeName="Sheet21">
    <tabColor theme="3" tint="0.59999389629810485"/>
    <pageSetUpPr fitToPage="1"/>
  </sheetPr>
  <dimension ref="A1:U85"/>
  <sheetViews>
    <sheetView zoomScale="90" zoomScaleNormal="90" zoomScaleSheetLayoutView="70" workbookViewId="0">
      <selection sqref="A1:C1"/>
    </sheetView>
  </sheetViews>
  <sheetFormatPr defaultColWidth="8.08203125" defaultRowHeight="20" x14ac:dyDescent="0.3"/>
  <cols>
    <col min="1" max="1" width="8.4140625" style="526" customWidth="1"/>
    <col min="2" max="2" width="7.1640625" style="527" customWidth="1"/>
    <col min="3" max="3" width="26.33203125" style="526" customWidth="1"/>
    <col min="4" max="4" width="69" style="526" customWidth="1"/>
    <col min="5" max="7" width="14.25" style="526" customWidth="1"/>
    <col min="8" max="8" width="14" style="526" customWidth="1"/>
    <col min="9" max="9" width="2.33203125" style="236" customWidth="1"/>
    <col min="10" max="12" width="14.25" style="236" customWidth="1"/>
    <col min="13" max="20" width="8.4140625" style="526" customWidth="1"/>
    <col min="21" max="16384" width="8.08203125" style="526"/>
  </cols>
  <sheetData>
    <row r="1" spans="1:20" ht="21" customHeight="1" x14ac:dyDescent="0.3">
      <c r="A1" s="856"/>
      <c r="B1" s="856"/>
      <c r="C1" s="856"/>
    </row>
    <row r="2" spans="1:20" ht="9.65" customHeight="1" x14ac:dyDescent="0.3"/>
    <row r="3" spans="1:20" ht="9.65" customHeight="1" x14ac:dyDescent="0.3">
      <c r="C3" s="528"/>
    </row>
    <row r="4" spans="1:20" ht="23.5" customHeight="1" x14ac:dyDescent="0.3">
      <c r="B4" s="841" t="s">
        <v>2316</v>
      </c>
      <c r="C4" s="841"/>
      <c r="D4" s="841"/>
      <c r="E4" s="841"/>
      <c r="F4" s="841"/>
      <c r="G4" s="841"/>
      <c r="H4" s="841"/>
      <c r="I4" s="841"/>
      <c r="J4" s="841"/>
      <c r="K4" s="841"/>
    </row>
    <row r="5" spans="1:20" ht="25.5" customHeight="1" x14ac:dyDescent="0.3">
      <c r="B5" s="842" t="s">
        <v>2599</v>
      </c>
      <c r="C5" s="843"/>
      <c r="D5" s="843"/>
      <c r="E5" s="843"/>
      <c r="F5" s="843"/>
      <c r="G5" s="843"/>
      <c r="H5" s="843"/>
      <c r="I5" s="843"/>
      <c r="J5" s="843"/>
      <c r="K5" s="844"/>
    </row>
    <row r="6" spans="1:20" ht="30" customHeight="1" x14ac:dyDescent="0.3">
      <c r="B6" s="845" t="s">
        <v>2598</v>
      </c>
      <c r="C6" s="845"/>
      <c r="D6" s="845"/>
      <c r="E6" s="845"/>
      <c r="F6" s="845"/>
      <c r="G6" s="845"/>
      <c r="H6" s="845"/>
      <c r="I6" s="845"/>
      <c r="J6" s="845"/>
      <c r="K6" s="845"/>
    </row>
    <row r="7" spans="1:20" ht="16.399999999999999" hidden="1" customHeight="1" x14ac:dyDescent="0.3">
      <c r="D7" s="236"/>
      <c r="E7" s="236"/>
      <c r="F7" s="236"/>
      <c r="G7" s="236"/>
      <c r="H7" s="236"/>
      <c r="Q7" s="529"/>
      <c r="R7" s="529"/>
      <c r="S7" s="529"/>
      <c r="T7" s="529"/>
    </row>
    <row r="8" spans="1:20" ht="37.4" customHeight="1" x14ac:dyDescent="0.3">
      <c r="B8" s="846" t="s">
        <v>1363</v>
      </c>
      <c r="C8" s="766" t="s">
        <v>2328</v>
      </c>
      <c r="D8" s="818" t="s">
        <v>2329</v>
      </c>
      <c r="E8" s="819"/>
      <c r="F8" s="531" t="s">
        <v>2330</v>
      </c>
      <c r="G8" s="531" t="s">
        <v>2331</v>
      </c>
      <c r="H8" s="531" t="s">
        <v>2332</v>
      </c>
      <c r="M8" s="532"/>
      <c r="Q8" s="529"/>
      <c r="R8" s="533"/>
      <c r="S8" s="533"/>
      <c r="T8" s="529"/>
    </row>
    <row r="9" spans="1:20" ht="3" customHeight="1" x14ac:dyDescent="0.3">
      <c r="B9" s="847"/>
      <c r="C9" s="535"/>
      <c r="D9" s="535"/>
      <c r="E9" s="535"/>
      <c r="F9" s="535"/>
      <c r="G9" s="535"/>
      <c r="H9" s="536"/>
      <c r="Q9" s="529"/>
      <c r="T9" s="529"/>
    </row>
    <row r="10" spans="1:20" ht="18.649999999999999" customHeight="1" x14ac:dyDescent="0.3">
      <c r="B10" s="847"/>
      <c r="C10" s="768" t="s">
        <v>2386</v>
      </c>
      <c r="D10" s="828" t="s">
        <v>2333</v>
      </c>
      <c r="E10" s="829"/>
      <c r="F10" s="538">
        <v>0.59599999999999997</v>
      </c>
      <c r="G10" s="538">
        <v>0</v>
      </c>
      <c r="H10" s="849" t="s">
        <v>2334</v>
      </c>
      <c r="Q10" s="529"/>
      <c r="T10" s="529"/>
    </row>
    <row r="11" spans="1:20" ht="18.649999999999999" customHeight="1" x14ac:dyDescent="0.3">
      <c r="B11" s="847"/>
      <c r="C11" s="769" t="s">
        <v>2387</v>
      </c>
      <c r="D11" s="816" t="s">
        <v>2335</v>
      </c>
      <c r="E11" s="817"/>
      <c r="F11" s="540">
        <v>0.67600000000000005</v>
      </c>
      <c r="G11" s="540">
        <v>0</v>
      </c>
      <c r="H11" s="850"/>
      <c r="Q11" s="529"/>
      <c r="T11" s="529"/>
    </row>
    <row r="12" spans="1:20" ht="18.649999999999999" customHeight="1" x14ac:dyDescent="0.3">
      <c r="B12" s="847"/>
      <c r="C12" s="769" t="s">
        <v>2336</v>
      </c>
      <c r="D12" s="816" t="s">
        <v>2337</v>
      </c>
      <c r="E12" s="817"/>
      <c r="F12" s="540">
        <v>0.72699999999999998</v>
      </c>
      <c r="G12" s="540">
        <v>0</v>
      </c>
      <c r="H12" s="850"/>
    </row>
    <row r="13" spans="1:20" ht="18.649999999999999" customHeight="1" x14ac:dyDescent="0.3">
      <c r="B13" s="847"/>
      <c r="C13" s="769" t="s">
        <v>2338</v>
      </c>
      <c r="D13" s="816" t="s">
        <v>2339</v>
      </c>
      <c r="E13" s="817"/>
      <c r="F13" s="540">
        <v>0.54400000000000004</v>
      </c>
      <c r="G13" s="540">
        <v>0.01</v>
      </c>
      <c r="H13" s="850"/>
    </row>
    <row r="14" spans="1:20" ht="18" customHeight="1" x14ac:dyDescent="0.3">
      <c r="A14" s="541"/>
      <c r="B14" s="847"/>
      <c r="C14" s="854" t="s">
        <v>2340</v>
      </c>
      <c r="D14" s="854"/>
      <c r="E14" s="854"/>
      <c r="F14" s="854"/>
      <c r="G14" s="854"/>
      <c r="H14" s="855"/>
      <c r="M14" s="547"/>
      <c r="N14" s="547"/>
      <c r="O14" s="547"/>
      <c r="P14" s="547"/>
      <c r="Q14" s="547"/>
      <c r="R14" s="547"/>
      <c r="S14" s="547"/>
    </row>
    <row r="15" spans="1:20" ht="33" customHeight="1" x14ac:dyDescent="0.3">
      <c r="A15" s="541"/>
      <c r="B15" s="847"/>
      <c r="C15" s="537" t="s">
        <v>2341</v>
      </c>
      <c r="D15" s="767" t="s">
        <v>2342</v>
      </c>
      <c r="E15" s="768"/>
      <c r="F15" s="964">
        <v>0.73399999999999999</v>
      </c>
      <c r="G15" s="538">
        <v>0</v>
      </c>
      <c r="H15" s="857" t="s">
        <v>2343</v>
      </c>
      <c r="M15" s="547"/>
      <c r="N15" s="547"/>
      <c r="O15" s="547"/>
      <c r="P15" s="547"/>
      <c r="Q15" s="547"/>
      <c r="R15" s="547"/>
      <c r="S15" s="547"/>
    </row>
    <row r="16" spans="1:20" ht="33" customHeight="1" x14ac:dyDescent="0.3">
      <c r="A16" s="541"/>
      <c r="B16" s="847"/>
      <c r="C16" s="550" t="s">
        <v>2345</v>
      </c>
      <c r="D16" s="549" t="s">
        <v>2346</v>
      </c>
      <c r="E16" s="550"/>
      <c r="F16" s="551">
        <v>0.73199999999999998</v>
      </c>
      <c r="G16" s="552">
        <v>0</v>
      </c>
      <c r="H16" s="858"/>
      <c r="M16" s="547"/>
      <c r="N16" s="547"/>
      <c r="O16" s="547"/>
      <c r="P16" s="547"/>
      <c r="Q16" s="547"/>
      <c r="R16" s="547"/>
      <c r="S16" s="547"/>
    </row>
    <row r="17" spans="1:20" ht="33" customHeight="1" x14ac:dyDescent="0.3">
      <c r="A17" s="541"/>
      <c r="B17" s="848"/>
      <c r="C17" s="764" t="s">
        <v>2597</v>
      </c>
      <c r="D17" s="830" t="s">
        <v>2596</v>
      </c>
      <c r="E17" s="831"/>
      <c r="F17" s="963">
        <v>0.97265800000000002</v>
      </c>
      <c r="G17" s="962">
        <v>0.76088199999999995</v>
      </c>
      <c r="H17" s="961" t="s">
        <v>2595</v>
      </c>
      <c r="M17" s="547"/>
      <c r="N17" s="547"/>
      <c r="O17" s="547"/>
      <c r="P17" s="547"/>
      <c r="Q17" s="547"/>
      <c r="R17" s="547"/>
      <c r="S17" s="547"/>
    </row>
    <row r="18" spans="1:20" s="236" customFormat="1" ht="12" customHeight="1" x14ac:dyDescent="0.3">
      <c r="B18" s="959"/>
      <c r="C18" s="958"/>
      <c r="D18" s="958"/>
      <c r="E18" s="957"/>
      <c r="F18" s="656"/>
      <c r="G18" s="656"/>
      <c r="H18" s="656"/>
      <c r="M18" s="526"/>
      <c r="N18" s="526"/>
      <c r="O18" s="526"/>
      <c r="P18" s="526"/>
      <c r="Q18" s="526"/>
      <c r="R18" s="526"/>
      <c r="S18" s="526"/>
      <c r="T18" s="526"/>
    </row>
    <row r="19" spans="1:20" s="236" customFormat="1" ht="37.5" customHeight="1" x14ac:dyDescent="0.3">
      <c r="A19" s="556"/>
      <c r="B19" s="825" t="s">
        <v>2388</v>
      </c>
      <c r="C19" s="557" t="s">
        <v>2328</v>
      </c>
      <c r="D19" s="818" t="s">
        <v>2329</v>
      </c>
      <c r="E19" s="819"/>
      <c r="F19" s="531" t="s">
        <v>2330</v>
      </c>
      <c r="G19" s="531" t="s">
        <v>2331</v>
      </c>
      <c r="H19" s="531" t="s">
        <v>2332</v>
      </c>
      <c r="M19" s="526"/>
      <c r="N19" s="526"/>
      <c r="O19" s="526"/>
      <c r="P19" s="526"/>
      <c r="Q19" s="526"/>
      <c r="R19" s="526"/>
      <c r="S19" s="526"/>
      <c r="T19" s="526"/>
    </row>
    <row r="20" spans="1:20" ht="3" customHeight="1" x14ac:dyDescent="0.3">
      <c r="B20" s="826"/>
      <c r="C20" s="534"/>
      <c r="D20" s="535"/>
      <c r="E20" s="535"/>
      <c r="F20" s="535"/>
      <c r="G20" s="535"/>
      <c r="H20" s="536"/>
      <c r="Q20" s="529"/>
      <c r="R20" s="533"/>
      <c r="S20" s="533"/>
      <c r="T20" s="529"/>
    </row>
    <row r="21" spans="1:20" s="236" customFormat="1" ht="18" customHeight="1" x14ac:dyDescent="0.3">
      <c r="A21" s="556" t="s">
        <v>2347</v>
      </c>
      <c r="B21" s="826"/>
      <c r="C21" s="537" t="s">
        <v>2347</v>
      </c>
      <c r="D21" s="828" t="s">
        <v>2348</v>
      </c>
      <c r="E21" s="829"/>
      <c r="F21" s="558">
        <v>0.86654799999999998</v>
      </c>
      <c r="G21" s="559">
        <v>0.88549900000000004</v>
      </c>
      <c r="H21" s="812" t="s">
        <v>2349</v>
      </c>
      <c r="M21" s="526"/>
      <c r="N21" s="526"/>
      <c r="O21" s="526"/>
      <c r="P21" s="526"/>
      <c r="Q21" s="526"/>
      <c r="R21" s="526"/>
      <c r="S21" s="526"/>
      <c r="T21" s="526"/>
    </row>
    <row r="22" spans="1:20" ht="18" customHeight="1" x14ac:dyDescent="0.3">
      <c r="A22" s="541" t="s">
        <v>2350</v>
      </c>
      <c r="B22" s="826"/>
      <c r="C22" s="539" t="s">
        <v>2351</v>
      </c>
      <c r="D22" s="816" t="s">
        <v>2352</v>
      </c>
      <c r="E22" s="817"/>
      <c r="F22" s="560">
        <v>0.88193900000000003</v>
      </c>
      <c r="G22" s="561">
        <v>0.90679799999999999</v>
      </c>
      <c r="H22" s="813"/>
    </row>
    <row r="23" spans="1:20" ht="18" customHeight="1" x14ac:dyDescent="0.3">
      <c r="A23" s="541"/>
      <c r="B23" s="826"/>
      <c r="C23" s="542" t="s">
        <v>2435</v>
      </c>
      <c r="D23" s="543" t="s">
        <v>2354</v>
      </c>
      <c r="E23" s="544"/>
      <c r="F23" s="545">
        <v>0.84013800000000005</v>
      </c>
      <c r="G23" s="546">
        <v>0.87174099999999999</v>
      </c>
      <c r="H23" s="814"/>
    </row>
    <row r="24" spans="1:20" ht="32.5" customHeight="1" x14ac:dyDescent="0.3">
      <c r="A24" s="541"/>
      <c r="B24" s="826"/>
      <c r="C24" s="542" t="s">
        <v>2394</v>
      </c>
      <c r="D24" s="816" t="s">
        <v>2395</v>
      </c>
      <c r="E24" s="817"/>
      <c r="F24" s="545">
        <v>0.91976899999999995</v>
      </c>
      <c r="G24" s="546">
        <v>0.93634899999999999</v>
      </c>
      <c r="H24" s="814"/>
    </row>
    <row r="25" spans="1:20" ht="32.5" customHeight="1" x14ac:dyDescent="0.3">
      <c r="A25" s="541"/>
      <c r="B25" s="826"/>
      <c r="C25" s="542" t="s">
        <v>2594</v>
      </c>
      <c r="D25" s="543" t="s">
        <v>2434</v>
      </c>
      <c r="E25" s="544"/>
      <c r="F25" s="545">
        <v>0.96874700000000002</v>
      </c>
      <c r="G25" s="546">
        <v>0.97962000000000005</v>
      </c>
      <c r="H25" s="814"/>
    </row>
    <row r="26" spans="1:20" ht="32.5" customHeight="1" x14ac:dyDescent="0.3">
      <c r="A26" s="541" t="s">
        <v>2353</v>
      </c>
      <c r="B26" s="827"/>
      <c r="C26" s="553" t="s">
        <v>2590</v>
      </c>
      <c r="D26" s="830" t="s">
        <v>2433</v>
      </c>
      <c r="E26" s="831"/>
      <c r="F26" s="562">
        <v>2.7428000000000001E-2</v>
      </c>
      <c r="G26" s="563">
        <v>1.9779000000000001E-2</v>
      </c>
      <c r="H26" s="815"/>
    </row>
    <row r="27" spans="1:20" s="236" customFormat="1" ht="12" customHeight="1" x14ac:dyDescent="0.3">
      <c r="B27" s="959"/>
      <c r="C27" s="958"/>
      <c r="D27" s="958"/>
      <c r="E27" s="957"/>
      <c r="F27" s="656"/>
      <c r="G27" s="656"/>
      <c r="H27" s="656"/>
      <c r="M27" s="526"/>
      <c r="N27" s="526"/>
      <c r="O27" s="526"/>
      <c r="P27" s="526"/>
      <c r="Q27" s="526"/>
      <c r="R27" s="526"/>
      <c r="S27" s="526"/>
      <c r="T27" s="526"/>
    </row>
    <row r="28" spans="1:20" s="236" customFormat="1" ht="37.5" customHeight="1" x14ac:dyDescent="0.3">
      <c r="B28" s="820" t="s">
        <v>2355</v>
      </c>
      <c r="C28" s="557" t="s">
        <v>2328</v>
      </c>
      <c r="D28" s="765" t="s">
        <v>2329</v>
      </c>
      <c r="E28" s="531" t="s">
        <v>2356</v>
      </c>
      <c r="F28" s="531" t="s">
        <v>2330</v>
      </c>
      <c r="G28" s="531" t="s">
        <v>2331</v>
      </c>
      <c r="H28" s="531" t="s">
        <v>2332</v>
      </c>
      <c r="M28" s="526"/>
      <c r="N28" s="526"/>
      <c r="O28" s="526"/>
      <c r="P28" s="526"/>
      <c r="Q28" s="526"/>
      <c r="R28" s="526"/>
      <c r="S28" s="526"/>
      <c r="T28" s="526"/>
    </row>
    <row r="29" spans="1:20" ht="3" customHeight="1" x14ac:dyDescent="0.3">
      <c r="B29" s="821"/>
      <c r="C29" s="534"/>
      <c r="D29" s="535"/>
      <c r="E29" s="535"/>
      <c r="F29" s="535"/>
      <c r="G29" s="535"/>
      <c r="H29" s="536"/>
      <c r="Q29" s="529"/>
      <c r="R29" s="533"/>
      <c r="S29" s="533"/>
      <c r="T29" s="529"/>
    </row>
    <row r="30" spans="1:20" s="236" customFormat="1" ht="19.399999999999999" customHeight="1" x14ac:dyDescent="0.3">
      <c r="B30" s="821"/>
      <c r="C30" s="823"/>
      <c r="D30" s="564" t="s">
        <v>2357</v>
      </c>
      <c r="E30" s="565">
        <v>0.53500000000000003</v>
      </c>
      <c r="F30" s="565">
        <v>0.79420000000000002</v>
      </c>
      <c r="G30" s="565">
        <v>0.87709999999999999</v>
      </c>
      <c r="H30" s="832" t="s">
        <v>2358</v>
      </c>
      <c r="M30" s="526"/>
      <c r="N30" s="526"/>
      <c r="O30" s="526"/>
      <c r="P30" s="526"/>
      <c r="Q30" s="526"/>
      <c r="R30" s="526"/>
      <c r="S30" s="526"/>
      <c r="T30" s="526"/>
    </row>
    <row r="31" spans="1:20" s="236" customFormat="1" ht="19.399999999999999" customHeight="1" x14ac:dyDescent="0.3">
      <c r="B31" s="821"/>
      <c r="C31" s="824"/>
      <c r="D31" s="566" t="s">
        <v>2359</v>
      </c>
      <c r="E31" s="567">
        <v>0.62409999999999999</v>
      </c>
      <c r="F31" s="567">
        <v>0.79830000000000001</v>
      </c>
      <c r="G31" s="567">
        <v>0.87970000000000004</v>
      </c>
      <c r="H31" s="833"/>
      <c r="M31" s="526"/>
      <c r="N31" s="526"/>
      <c r="O31" s="526"/>
      <c r="P31" s="526"/>
      <c r="Q31" s="526"/>
      <c r="R31" s="526"/>
      <c r="S31" s="526"/>
      <c r="T31" s="526"/>
    </row>
    <row r="32" spans="1:20" s="236" customFormat="1" ht="19.399999999999999" customHeight="1" x14ac:dyDescent="0.3">
      <c r="B32" s="821"/>
      <c r="C32" s="824"/>
      <c r="D32" s="566" t="s">
        <v>2360</v>
      </c>
      <c r="E32" s="567">
        <v>0.40400000000000003</v>
      </c>
      <c r="F32" s="567">
        <v>0.6552</v>
      </c>
      <c r="G32" s="567">
        <v>0.81220000000000003</v>
      </c>
      <c r="H32" s="833"/>
      <c r="M32" s="526"/>
      <c r="N32" s="526"/>
      <c r="O32" s="526"/>
      <c r="P32" s="526"/>
      <c r="Q32" s="526"/>
      <c r="R32" s="526"/>
      <c r="S32" s="526"/>
      <c r="T32" s="526"/>
    </row>
    <row r="33" spans="2:20" s="236" customFormat="1" ht="19.399999999999999" customHeight="1" x14ac:dyDescent="0.3">
      <c r="B33" s="821"/>
      <c r="C33" s="824"/>
      <c r="D33" s="566" t="s">
        <v>2361</v>
      </c>
      <c r="E33" s="567">
        <v>0.3982</v>
      </c>
      <c r="F33" s="567">
        <v>0.63109999999999999</v>
      </c>
      <c r="G33" s="567">
        <v>0.74050000000000005</v>
      </c>
      <c r="H33" s="833"/>
      <c r="M33" s="526"/>
      <c r="N33" s="526"/>
      <c r="O33" s="526"/>
      <c r="P33" s="526"/>
      <c r="Q33" s="526"/>
      <c r="R33" s="526"/>
      <c r="S33" s="526"/>
      <c r="T33" s="526"/>
    </row>
    <row r="34" spans="2:20" s="236" customFormat="1" ht="19.399999999999999" customHeight="1" x14ac:dyDescent="0.3">
      <c r="B34" s="821"/>
      <c r="C34" s="824"/>
      <c r="D34" s="566" t="s">
        <v>2362</v>
      </c>
      <c r="E34" s="567">
        <v>0.45939999999999998</v>
      </c>
      <c r="F34" s="567">
        <v>0.65629999999999999</v>
      </c>
      <c r="G34" s="567">
        <v>0.7964</v>
      </c>
      <c r="H34" s="833"/>
      <c r="M34" s="526"/>
      <c r="N34" s="526"/>
      <c r="O34" s="526"/>
      <c r="P34" s="526"/>
      <c r="Q34" s="526"/>
      <c r="R34" s="526"/>
      <c r="S34" s="526"/>
      <c r="T34" s="526"/>
    </row>
    <row r="35" spans="2:20" s="236" customFormat="1" ht="19.399999999999999" customHeight="1" x14ac:dyDescent="0.3">
      <c r="B35" s="821"/>
      <c r="C35" s="824"/>
      <c r="D35" s="566" t="s">
        <v>2363</v>
      </c>
      <c r="E35" s="567">
        <v>0.66920000000000002</v>
      </c>
      <c r="F35" s="567">
        <v>0.87229999999999996</v>
      </c>
      <c r="G35" s="567">
        <v>0.92210000000000003</v>
      </c>
      <c r="H35" s="833"/>
      <c r="M35" s="526"/>
      <c r="N35" s="526"/>
      <c r="O35" s="526"/>
      <c r="P35" s="526"/>
      <c r="Q35" s="526"/>
      <c r="R35" s="526"/>
      <c r="S35" s="526"/>
      <c r="T35" s="526"/>
    </row>
    <row r="36" spans="2:20" s="236" customFormat="1" ht="19.399999999999999" customHeight="1" x14ac:dyDescent="0.3">
      <c r="B36" s="821"/>
      <c r="C36" s="824"/>
      <c r="D36" s="568" t="s">
        <v>2364</v>
      </c>
      <c r="E36" s="569">
        <v>0.36309999999999998</v>
      </c>
      <c r="F36" s="569">
        <v>0.71660000000000001</v>
      </c>
      <c r="G36" s="569">
        <v>0.85389999999999999</v>
      </c>
      <c r="H36" s="833"/>
      <c r="M36" s="526"/>
      <c r="N36" s="526"/>
      <c r="O36" s="526"/>
      <c r="P36" s="526"/>
      <c r="Q36" s="526"/>
      <c r="R36" s="526"/>
      <c r="S36" s="526"/>
      <c r="T36" s="526"/>
    </row>
    <row r="37" spans="2:20" s="236" customFormat="1" ht="19.399999999999999" customHeight="1" x14ac:dyDescent="0.3">
      <c r="B37" s="822"/>
      <c r="C37" s="553" t="s">
        <v>1437</v>
      </c>
      <c r="D37" s="570" t="s">
        <v>2365</v>
      </c>
      <c r="E37" s="571">
        <v>0.25640000000000002</v>
      </c>
      <c r="F37" s="571">
        <v>0.51839999999999997</v>
      </c>
      <c r="G37" s="571">
        <v>0.63570000000000004</v>
      </c>
      <c r="H37" s="834"/>
      <c r="M37" s="526"/>
      <c r="N37" s="526"/>
      <c r="O37" s="526"/>
      <c r="P37" s="526"/>
      <c r="Q37" s="526"/>
      <c r="R37" s="526"/>
      <c r="S37" s="526"/>
      <c r="T37" s="526"/>
    </row>
    <row r="38" spans="2:20" ht="12" customHeight="1" x14ac:dyDescent="0.3">
      <c r="B38" s="835"/>
      <c r="C38" s="835"/>
      <c r="D38" s="835"/>
      <c r="E38" s="835"/>
      <c r="F38" s="835"/>
      <c r="G38" s="835"/>
      <c r="H38" s="835"/>
    </row>
    <row r="39" spans="2:20" s="236" customFormat="1" ht="37.5" customHeight="1" x14ac:dyDescent="0.3">
      <c r="B39" s="836" t="s">
        <v>2366</v>
      </c>
      <c r="C39" s="557" t="s">
        <v>2328</v>
      </c>
      <c r="D39" s="818" t="s">
        <v>2329</v>
      </c>
      <c r="E39" s="819"/>
      <c r="F39" s="531" t="s">
        <v>2330</v>
      </c>
      <c r="G39" s="531" t="s">
        <v>2331</v>
      </c>
      <c r="H39" s="531" t="s">
        <v>2332</v>
      </c>
      <c r="M39" s="526"/>
      <c r="N39" s="526"/>
      <c r="O39" s="526"/>
      <c r="P39" s="526"/>
      <c r="Q39" s="526"/>
      <c r="R39" s="526"/>
      <c r="S39" s="526"/>
      <c r="T39" s="526"/>
    </row>
    <row r="40" spans="2:20" ht="3" customHeight="1" x14ac:dyDescent="0.3">
      <c r="B40" s="836"/>
      <c r="C40" s="534"/>
      <c r="D40" s="535"/>
      <c r="E40" s="535"/>
      <c r="F40" s="535"/>
      <c r="G40" s="535"/>
      <c r="H40" s="536"/>
      <c r="Q40" s="529"/>
      <c r="R40" s="533"/>
      <c r="S40" s="533"/>
      <c r="T40" s="529"/>
    </row>
    <row r="41" spans="2:20" s="236" customFormat="1" ht="65.150000000000006" customHeight="1" x14ac:dyDescent="0.3">
      <c r="B41" s="837"/>
      <c r="C41" s="572" t="s">
        <v>2367</v>
      </c>
      <c r="D41" s="851" t="s">
        <v>2368</v>
      </c>
      <c r="E41" s="852"/>
      <c r="F41" s="573" t="s">
        <v>2369</v>
      </c>
      <c r="G41" s="574" t="s">
        <v>2370</v>
      </c>
      <c r="H41" s="575" t="s">
        <v>2371</v>
      </c>
      <c r="M41" s="576"/>
      <c r="N41" s="526"/>
      <c r="O41" s="526"/>
      <c r="P41" s="526"/>
      <c r="Q41" s="526"/>
      <c r="R41" s="526"/>
      <c r="S41" s="526"/>
      <c r="T41" s="526"/>
    </row>
    <row r="42" spans="2:20" ht="3" customHeight="1" x14ac:dyDescent="0.3">
      <c r="B42" s="577"/>
      <c r="C42" s="577"/>
      <c r="D42" s="577"/>
      <c r="E42" s="577"/>
      <c r="F42" s="577"/>
      <c r="G42" s="577"/>
      <c r="H42" s="577"/>
      <c r="I42" s="577"/>
      <c r="J42" s="577"/>
      <c r="K42" s="577"/>
    </row>
    <row r="43" spans="2:20" ht="3" customHeight="1" x14ac:dyDescent="0.3">
      <c r="B43" s="578"/>
      <c r="C43" s="579"/>
      <c r="D43" s="579"/>
      <c r="E43" s="579"/>
      <c r="F43" s="579"/>
      <c r="G43" s="579"/>
      <c r="H43" s="579"/>
      <c r="I43" s="579"/>
      <c r="J43" s="579"/>
      <c r="K43" s="579"/>
    </row>
    <row r="44" spans="2:20" s="236" customFormat="1" ht="26.15" customHeight="1" x14ac:dyDescent="0.3">
      <c r="B44" s="956" t="s">
        <v>2432</v>
      </c>
      <c r="C44" s="956"/>
      <c r="D44" s="956"/>
      <c r="E44" s="956"/>
      <c r="F44" s="956"/>
      <c r="G44" s="956"/>
      <c r="H44" s="956"/>
      <c r="I44" s="956"/>
      <c r="J44" s="956"/>
      <c r="K44" s="956"/>
    </row>
    <row r="45" spans="2:20" s="236" customFormat="1" ht="6.65" customHeight="1" x14ac:dyDescent="0.3">
      <c r="B45" s="955"/>
      <c r="C45" s="955"/>
      <c r="D45" s="955"/>
      <c r="E45" s="955"/>
      <c r="F45" s="955"/>
      <c r="G45" s="955"/>
      <c r="H45" s="955"/>
      <c r="I45" s="955"/>
      <c r="J45" s="955"/>
      <c r="K45" s="955"/>
    </row>
    <row r="46" spans="2:20" s="236" customFormat="1" ht="29.25" customHeight="1" x14ac:dyDescent="0.4">
      <c r="B46" s="580"/>
    </row>
    <row r="47" spans="2:20" s="236" customFormat="1" ht="29.25" customHeight="1" x14ac:dyDescent="0.4">
      <c r="B47" s="580"/>
      <c r="M47" s="581"/>
    </row>
    <row r="48" spans="2:20" s="236" customFormat="1" ht="29.25" customHeight="1" x14ac:dyDescent="0.4">
      <c r="B48" s="580"/>
      <c r="M48" s="581"/>
    </row>
    <row r="49" spans="2:19" s="236" customFormat="1" ht="29.25" customHeight="1" x14ac:dyDescent="0.4">
      <c r="B49" s="580"/>
    </row>
    <row r="50" spans="2:19" s="236" customFormat="1" ht="29.25" customHeight="1" x14ac:dyDescent="0.4">
      <c r="B50" s="580"/>
    </row>
    <row r="51" spans="2:19" s="236" customFormat="1" ht="29.25" customHeight="1" x14ac:dyDescent="0.4">
      <c r="B51" s="580"/>
    </row>
    <row r="52" spans="2:19" s="236" customFormat="1" ht="17.149999999999999" customHeight="1" x14ac:dyDescent="0.4">
      <c r="B52" s="580"/>
    </row>
    <row r="53" spans="2:19" s="236" customFormat="1" ht="11.15" customHeight="1" x14ac:dyDescent="0.4">
      <c r="B53" s="580"/>
    </row>
    <row r="54" spans="2:19" ht="17.149999999999999" customHeight="1" x14ac:dyDescent="0.3"/>
    <row r="55" spans="2:19" ht="60.75" customHeight="1" x14ac:dyDescent="0.3">
      <c r="B55" s="592"/>
      <c r="C55" s="593"/>
      <c r="D55" s="528"/>
      <c r="E55" s="528"/>
      <c r="F55" s="528"/>
      <c r="G55" s="528"/>
      <c r="H55" s="528"/>
    </row>
    <row r="56" spans="2:19" ht="135.75" customHeight="1" x14ac:dyDescent="0.3">
      <c r="B56" s="839" t="s">
        <v>2372</v>
      </c>
      <c r="C56" s="839"/>
      <c r="D56" s="839"/>
      <c r="E56" s="839"/>
      <c r="F56" s="839"/>
      <c r="G56" s="839"/>
      <c r="H56" s="839"/>
      <c r="I56" s="839"/>
      <c r="J56" s="839"/>
      <c r="K56" s="839"/>
    </row>
    <row r="57" spans="2:19" s="582" customFormat="1" ht="39" customHeight="1" x14ac:dyDescent="0.3">
      <c r="B57" s="839" t="s">
        <v>2373</v>
      </c>
      <c r="C57" s="811"/>
      <c r="D57" s="811"/>
      <c r="E57" s="811"/>
      <c r="F57" s="811"/>
      <c r="G57" s="811"/>
      <c r="H57" s="811"/>
      <c r="I57" s="811"/>
      <c r="J57" s="811"/>
      <c r="K57" s="811"/>
      <c r="L57" s="236"/>
    </row>
    <row r="58" spans="2:19" s="582" customFormat="1" ht="42.65" customHeight="1" x14ac:dyDescent="0.3">
      <c r="B58" s="839" t="s">
        <v>2374</v>
      </c>
      <c r="C58" s="811"/>
      <c r="D58" s="811"/>
      <c r="E58" s="811"/>
      <c r="F58" s="811"/>
      <c r="G58" s="811"/>
      <c r="H58" s="811"/>
      <c r="I58" s="811"/>
      <c r="J58" s="811"/>
      <c r="K58" s="811"/>
      <c r="L58" s="236"/>
      <c r="R58" s="533"/>
      <c r="S58" s="533"/>
    </row>
    <row r="59" spans="2:19" s="582" customFormat="1" ht="36.75" customHeight="1" x14ac:dyDescent="0.3">
      <c r="B59" s="839" t="s">
        <v>2375</v>
      </c>
      <c r="C59" s="811"/>
      <c r="D59" s="811"/>
      <c r="E59" s="811"/>
      <c r="F59" s="811"/>
      <c r="G59" s="811"/>
      <c r="H59" s="811"/>
      <c r="I59" s="811"/>
      <c r="J59" s="811"/>
      <c r="K59" s="811"/>
      <c r="L59" s="236"/>
    </row>
    <row r="60" spans="2:19" s="582" customFormat="1" ht="39" customHeight="1" x14ac:dyDescent="0.3">
      <c r="B60" s="840" t="s">
        <v>2389</v>
      </c>
      <c r="C60" s="840"/>
      <c r="D60" s="840"/>
      <c r="E60" s="840"/>
      <c r="F60" s="840"/>
      <c r="G60" s="840"/>
      <c r="H60" s="840"/>
      <c r="I60" s="840"/>
      <c r="J60" s="840"/>
      <c r="K60" s="840"/>
      <c r="L60" s="236"/>
    </row>
    <row r="61" spans="2:19" s="582" customFormat="1" ht="60.65" customHeight="1" x14ac:dyDescent="0.3">
      <c r="B61" s="840" t="s">
        <v>2593</v>
      </c>
      <c r="C61" s="811"/>
      <c r="D61" s="811"/>
      <c r="E61" s="811"/>
      <c r="F61" s="811"/>
      <c r="G61" s="811"/>
      <c r="H61" s="811"/>
      <c r="I61" s="811"/>
      <c r="J61" s="811"/>
      <c r="K61" s="811"/>
      <c r="L61" s="236"/>
    </row>
    <row r="62" spans="2:19" s="584" customFormat="1" ht="40.5" customHeight="1" x14ac:dyDescent="0.3">
      <c r="B62" s="840" t="s">
        <v>2376</v>
      </c>
      <c r="C62" s="811"/>
      <c r="D62" s="811"/>
      <c r="E62" s="811"/>
      <c r="F62" s="811"/>
      <c r="G62" s="811"/>
      <c r="H62" s="811"/>
      <c r="I62" s="811"/>
      <c r="J62" s="811"/>
      <c r="K62" s="811"/>
      <c r="L62" s="583"/>
    </row>
    <row r="63" spans="2:19" s="582" customFormat="1" ht="34" customHeight="1" x14ac:dyDescent="0.3">
      <c r="B63" s="840" t="s">
        <v>2377</v>
      </c>
      <c r="C63" s="811"/>
      <c r="D63" s="811"/>
      <c r="E63" s="811"/>
      <c r="F63" s="811"/>
      <c r="G63" s="811"/>
      <c r="H63" s="811"/>
      <c r="I63" s="811"/>
      <c r="J63" s="811"/>
      <c r="K63" s="811"/>
      <c r="L63" s="236"/>
    </row>
    <row r="64" spans="2:19" ht="20.5" customHeight="1" x14ac:dyDescent="0.3">
      <c r="B64" s="839" t="s">
        <v>2378</v>
      </c>
      <c r="C64" s="839"/>
      <c r="D64" s="839"/>
      <c r="E64" s="839"/>
      <c r="F64" s="839"/>
      <c r="G64" s="839"/>
      <c r="H64" s="839"/>
      <c r="I64" s="839"/>
      <c r="J64" s="839"/>
      <c r="K64" s="839"/>
    </row>
    <row r="65" spans="2:21" ht="38.5" customHeight="1" x14ac:dyDescent="0.3">
      <c r="B65" s="838" t="s">
        <v>2379</v>
      </c>
      <c r="C65" s="838"/>
      <c r="D65" s="838"/>
      <c r="E65" s="838"/>
      <c r="F65" s="838"/>
      <c r="G65" s="838"/>
      <c r="H65" s="838"/>
      <c r="I65" s="838"/>
      <c r="J65" s="838"/>
      <c r="K65" s="838"/>
    </row>
    <row r="66" spans="2:21" ht="20.5" customHeight="1" x14ac:dyDescent="0.3">
      <c r="B66" s="838" t="s">
        <v>2380</v>
      </c>
      <c r="C66" s="838"/>
      <c r="D66" s="838"/>
      <c r="E66" s="838"/>
      <c r="F66" s="838"/>
      <c r="G66" s="838"/>
      <c r="H66" s="838"/>
      <c r="I66" s="838"/>
      <c r="J66" s="838"/>
      <c r="K66" s="838"/>
    </row>
    <row r="67" spans="2:21" s="236" customFormat="1" ht="18.5" x14ac:dyDescent="0.3">
      <c r="B67" s="838" t="s">
        <v>2381</v>
      </c>
      <c r="C67" s="838"/>
      <c r="D67" s="838"/>
      <c r="E67" s="838"/>
      <c r="F67" s="838"/>
      <c r="G67" s="838"/>
      <c r="H67" s="838"/>
      <c r="I67" s="838"/>
      <c r="J67" s="838"/>
      <c r="K67" s="838"/>
      <c r="M67" s="526"/>
      <c r="N67" s="526"/>
      <c r="O67" s="526"/>
      <c r="P67" s="526"/>
      <c r="Q67" s="526"/>
      <c r="R67" s="526"/>
      <c r="S67" s="526"/>
      <c r="T67" s="526"/>
    </row>
    <row r="68" spans="2:21" s="236" customFormat="1" x14ac:dyDescent="0.3">
      <c r="B68" s="585"/>
      <c r="C68" s="586"/>
      <c r="D68" s="586"/>
      <c r="E68" s="586"/>
      <c r="F68" s="586"/>
      <c r="G68" s="586"/>
      <c r="H68" s="586"/>
      <c r="I68" s="587"/>
      <c r="J68" s="587"/>
      <c r="K68" s="587"/>
      <c r="M68" s="526"/>
      <c r="N68" s="526"/>
      <c r="O68" s="526"/>
      <c r="P68" s="526"/>
      <c r="Q68" s="526"/>
      <c r="R68" s="526"/>
      <c r="S68" s="526"/>
      <c r="T68" s="526"/>
    </row>
    <row r="69" spans="2:21" s="236" customFormat="1" x14ac:dyDescent="0.3">
      <c r="B69" s="585"/>
      <c r="C69" s="586"/>
      <c r="D69" s="586"/>
      <c r="E69" s="586"/>
      <c r="F69" s="586"/>
      <c r="G69" s="586"/>
      <c r="H69" s="586"/>
      <c r="I69" s="587"/>
      <c r="J69" s="587"/>
      <c r="K69" s="587"/>
      <c r="M69" s="526"/>
      <c r="N69" s="526"/>
      <c r="O69" s="526"/>
      <c r="P69" s="526"/>
      <c r="Q69" s="526"/>
      <c r="R69" s="526"/>
      <c r="S69" s="526"/>
      <c r="T69" s="526"/>
    </row>
    <row r="70" spans="2:21" s="236" customFormat="1" ht="16.5" x14ac:dyDescent="0.3">
      <c r="B70" s="588"/>
      <c r="C70" s="586"/>
      <c r="D70" s="586"/>
      <c r="E70" s="586"/>
      <c r="F70" s="586"/>
      <c r="G70" s="586"/>
      <c r="H70" s="586"/>
      <c r="I70" s="587"/>
      <c r="J70" s="587"/>
      <c r="K70" s="587"/>
      <c r="M70" s="526"/>
      <c r="N70" s="526"/>
      <c r="O70" s="526"/>
      <c r="P70" s="526"/>
      <c r="Q70" s="526"/>
      <c r="R70" s="526"/>
      <c r="S70" s="526"/>
      <c r="T70" s="526"/>
    </row>
    <row r="71" spans="2:21" s="236" customFormat="1" x14ac:dyDescent="0.3">
      <c r="B71" s="589"/>
      <c r="C71" s="586"/>
      <c r="D71" s="586"/>
      <c r="E71" s="586"/>
      <c r="F71" s="586"/>
      <c r="G71" s="586"/>
      <c r="H71" s="586"/>
      <c r="I71" s="587"/>
      <c r="J71" s="587"/>
      <c r="K71" s="587"/>
      <c r="M71" s="526"/>
      <c r="N71" s="526"/>
      <c r="O71" s="526"/>
      <c r="P71" s="526"/>
      <c r="Q71" s="526"/>
      <c r="R71" s="526"/>
      <c r="S71" s="526"/>
      <c r="T71" s="526"/>
    </row>
    <row r="75" spans="2:21" x14ac:dyDescent="0.3">
      <c r="P75" s="590"/>
      <c r="Q75" s="590"/>
      <c r="R75" s="590"/>
      <c r="S75" s="590"/>
      <c r="T75" s="590"/>
    </row>
    <row r="76" spans="2:21" x14ac:dyDescent="0.3">
      <c r="P76" s="590"/>
      <c r="Q76" s="590"/>
      <c r="R76" s="590"/>
      <c r="S76" s="590"/>
      <c r="T76" s="590"/>
    </row>
    <row r="77" spans="2:21" x14ac:dyDescent="0.3">
      <c r="P77" s="590"/>
      <c r="Q77" s="590"/>
      <c r="R77" s="590"/>
      <c r="S77" s="590"/>
      <c r="T77" s="590"/>
    </row>
    <row r="78" spans="2:21" x14ac:dyDescent="0.3">
      <c r="P78" s="590"/>
      <c r="Q78" s="541"/>
      <c r="R78" s="541"/>
      <c r="S78" s="541"/>
      <c r="T78" s="541"/>
      <c r="U78" s="541"/>
    </row>
    <row r="79" spans="2:21" ht="42" x14ac:dyDescent="0.3">
      <c r="B79" s="526"/>
      <c r="I79" s="526"/>
      <c r="J79" s="526"/>
      <c r="K79" s="526"/>
      <c r="L79" s="526"/>
      <c r="P79" s="590"/>
      <c r="Q79" s="541"/>
      <c r="R79" s="541" t="s">
        <v>2382</v>
      </c>
      <c r="S79" s="591">
        <v>0.25</v>
      </c>
      <c r="T79" s="541"/>
      <c r="U79" s="541"/>
    </row>
    <row r="80" spans="2:21" ht="70" x14ac:dyDescent="0.3">
      <c r="B80" s="526"/>
      <c r="I80" s="526"/>
      <c r="J80" s="526"/>
      <c r="K80" s="526"/>
      <c r="L80" s="526"/>
      <c r="P80" s="590"/>
      <c r="Q80" s="541"/>
      <c r="R80" s="541" t="s">
        <v>2383</v>
      </c>
      <c r="S80" s="591">
        <v>0.25</v>
      </c>
      <c r="T80" s="541"/>
      <c r="U80" s="541"/>
    </row>
    <row r="81" spans="2:21" ht="70" x14ac:dyDescent="0.3">
      <c r="B81" s="526"/>
      <c r="I81" s="526"/>
      <c r="J81" s="526"/>
      <c r="K81" s="526"/>
      <c r="L81" s="526"/>
      <c r="P81" s="590"/>
      <c r="Q81" s="541"/>
      <c r="R81" s="541" t="s">
        <v>2384</v>
      </c>
      <c r="S81" s="591">
        <v>0.25</v>
      </c>
      <c r="T81" s="541"/>
      <c r="U81" s="541"/>
    </row>
    <row r="82" spans="2:21" ht="28" x14ac:dyDescent="0.3">
      <c r="B82" s="526"/>
      <c r="I82" s="526"/>
      <c r="J82" s="526"/>
      <c r="K82" s="526"/>
      <c r="L82" s="526"/>
      <c r="P82" s="590"/>
      <c r="Q82" s="541"/>
      <c r="R82" s="541" t="s">
        <v>2385</v>
      </c>
      <c r="S82" s="591">
        <v>0.25</v>
      </c>
      <c r="T82" s="541"/>
      <c r="U82" s="541"/>
    </row>
    <row r="83" spans="2:21" x14ac:dyDescent="0.3">
      <c r="P83" s="590"/>
      <c r="Q83" s="541"/>
      <c r="R83" s="541"/>
      <c r="S83" s="541"/>
      <c r="T83" s="541"/>
      <c r="U83" s="541"/>
    </row>
    <row r="84" spans="2:21" x14ac:dyDescent="0.3">
      <c r="Q84" s="541"/>
      <c r="R84" s="541"/>
      <c r="S84" s="541"/>
      <c r="T84" s="541"/>
      <c r="U84" s="541"/>
    </row>
    <row r="85" spans="2:21" x14ac:dyDescent="0.3">
      <c r="Q85" s="541"/>
      <c r="R85" s="541"/>
      <c r="S85" s="541"/>
      <c r="T85" s="541"/>
      <c r="U85" s="541"/>
    </row>
  </sheetData>
  <mergeCells count="41">
    <mergeCell ref="D13:E13"/>
    <mergeCell ref="D24:E24"/>
    <mergeCell ref="D10:E10"/>
    <mergeCell ref="H10:H13"/>
    <mergeCell ref="D11:E11"/>
    <mergeCell ref="D12:E12"/>
    <mergeCell ref="A1:C1"/>
    <mergeCell ref="B4:K4"/>
    <mergeCell ref="B5:K5"/>
    <mergeCell ref="B6:K6"/>
    <mergeCell ref="D8:E8"/>
    <mergeCell ref="B39:B41"/>
    <mergeCell ref="D39:E39"/>
    <mergeCell ref="D41:E41"/>
    <mergeCell ref="C14:H14"/>
    <mergeCell ref="H15:H16"/>
    <mergeCell ref="B19:B26"/>
    <mergeCell ref="D19:E19"/>
    <mergeCell ref="D21:E21"/>
    <mergeCell ref="H21:H26"/>
    <mergeCell ref="D22:E22"/>
    <mergeCell ref="B56:K56"/>
    <mergeCell ref="B57:K57"/>
    <mergeCell ref="B58:K58"/>
    <mergeCell ref="B59:K59"/>
    <mergeCell ref="B60:K60"/>
    <mergeCell ref="D26:E26"/>
    <mergeCell ref="B28:B37"/>
    <mergeCell ref="C30:C36"/>
    <mergeCell ref="H30:H37"/>
    <mergeCell ref="B38:H38"/>
    <mergeCell ref="B67:K67"/>
    <mergeCell ref="B8:B17"/>
    <mergeCell ref="D17:E17"/>
    <mergeCell ref="B61:K61"/>
    <mergeCell ref="B62:K62"/>
    <mergeCell ref="B63:K63"/>
    <mergeCell ref="B64:K64"/>
    <mergeCell ref="B65:K65"/>
    <mergeCell ref="B66:K66"/>
    <mergeCell ref="B44:K44"/>
  </mergeCells>
  <printOptions horizontalCentered="1"/>
  <pageMargins left="0.3" right="0.3" top="0.3" bottom="0.3" header="0.3" footer="0.3"/>
  <pageSetup scale="46" orientation="portrait" r:id="rId1"/>
  <headerFooter>
    <oddFooter>&amp;C&amp;10&amp;P of &amp;N&amp;RThe California Hospital Association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29</vt:i4>
      </vt:variant>
    </vt:vector>
  </HeadingPairs>
  <TitlesOfParts>
    <vt:vector size="59" baseType="lpstr">
      <vt:lpstr>NOTES</vt:lpstr>
      <vt:lpstr>COMBINED</vt:lpstr>
      <vt:lpstr>IQR</vt:lpstr>
      <vt:lpstr>IQR and MU eCQM Reporting</vt:lpstr>
      <vt:lpstr>VBP</vt:lpstr>
      <vt:lpstr>VBP Program Methodology</vt:lpstr>
      <vt:lpstr>VBP FFY 2021</vt:lpstr>
      <vt:lpstr>VBP FFY 2022</vt:lpstr>
      <vt:lpstr>VBP FFY 2023</vt:lpstr>
      <vt:lpstr>Readmissions</vt:lpstr>
      <vt:lpstr>RRP Reference Guide</vt:lpstr>
      <vt:lpstr>HAC Penalty Program</vt:lpstr>
      <vt:lpstr>HAC Program Reference Guide</vt:lpstr>
      <vt:lpstr>APU</vt:lpstr>
      <vt:lpstr>Data Collection Year</vt:lpstr>
      <vt:lpstr>OQR</vt:lpstr>
      <vt:lpstr>IPF</vt:lpstr>
      <vt:lpstr>IRF</vt:lpstr>
      <vt:lpstr>LTCH</vt:lpstr>
      <vt:lpstr>Nursing Home Compare</vt:lpstr>
      <vt:lpstr>SNF QRP</vt:lpstr>
      <vt:lpstr>SNF VBP</vt:lpstr>
      <vt:lpstr>Home Health QRP</vt:lpstr>
      <vt:lpstr>Cancer Hospital QR </vt:lpstr>
      <vt:lpstr>ASC</vt:lpstr>
      <vt:lpstr>ACO</vt:lpstr>
      <vt:lpstr>CMS CALENDAR 12_7_10</vt:lpstr>
      <vt:lpstr>Not Adopted</vt:lpstr>
      <vt:lpstr>Questions</vt:lpstr>
      <vt:lpstr>Edit Log 11.30</vt:lpstr>
      <vt:lpstr>ACO!Print_Area</vt:lpstr>
      <vt:lpstr>APU!Print_Area</vt:lpstr>
      <vt:lpstr>ASC!Print_Area</vt:lpstr>
      <vt:lpstr>'Cancer Hospital QR '!Print_Area</vt:lpstr>
      <vt:lpstr>COMBINED!Print_Area</vt:lpstr>
      <vt:lpstr>'HAC Penalty Program'!Print_Area</vt:lpstr>
      <vt:lpstr>'HAC Program Reference Guide'!Print_Area</vt:lpstr>
      <vt:lpstr>IPF!Print_Area</vt:lpstr>
      <vt:lpstr>IQR!Print_Area</vt:lpstr>
      <vt:lpstr>'IQR and MU eCQM Reporting'!Print_Area</vt:lpstr>
      <vt:lpstr>IRF!Print_Area</vt:lpstr>
      <vt:lpstr>LTCH!Print_Area</vt:lpstr>
      <vt:lpstr>OQR!Print_Area</vt:lpstr>
      <vt:lpstr>Readmissions!Print_Area</vt:lpstr>
      <vt:lpstr>'RRP Reference Guide'!Print_Area</vt:lpstr>
      <vt:lpstr>'SNF QRP'!Print_Area</vt:lpstr>
      <vt:lpstr>'SNF VBP'!Print_Area</vt:lpstr>
      <vt:lpstr>VBP!Print_Area</vt:lpstr>
      <vt:lpstr>'VBP FFY 2021'!Print_Area</vt:lpstr>
      <vt:lpstr>'VBP FFY 2022'!Print_Area</vt:lpstr>
      <vt:lpstr>'VBP FFY 2023'!Print_Area</vt:lpstr>
      <vt:lpstr>'VBP Program Methodology'!Print_Area</vt:lpstr>
      <vt:lpstr>ACO!Print_Titles</vt:lpstr>
      <vt:lpstr>COMBINED!Print_Titles</vt:lpstr>
      <vt:lpstr>IQR!Print_Titles</vt:lpstr>
      <vt:lpstr>IRF!Print_Titles</vt:lpstr>
      <vt:lpstr>LTCH!Print_Titles</vt:lpstr>
      <vt:lpstr>OQR!Print_Titles</vt:lpstr>
      <vt:lpstr>VBP!Print_Titles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akeefe</dc:creator>
  <cp:lastModifiedBy>Nicole Hoffman</cp:lastModifiedBy>
  <cp:lastPrinted>2019-11-21T21:11:30Z</cp:lastPrinted>
  <dcterms:created xsi:type="dcterms:W3CDTF">2009-03-27T20:39:29Z</dcterms:created>
  <dcterms:modified xsi:type="dcterms:W3CDTF">2020-12-21T16:32:49Z</dcterms:modified>
</cp:coreProperties>
</file>